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roject\CONCERN\Concern (ICHA)\Phase 2 (2022-23)\Rehabiletation works\Price Schedule - Balochistan\"/>
    </mc:Choice>
  </mc:AlternateContent>
  <bookViews>
    <workbookView xWindow="0" yWindow="0" windowWidth="19410" windowHeight="7755" tabRatio="837"/>
  </bookViews>
  <sheets>
    <sheet name="Specifications" sheetId="11" r:id="rId1"/>
    <sheet name="Cumulatve Quantites" sheetId="4" r:id="rId2"/>
    <sheet name="GGMS Bashir Abad Quetta" sheetId="7" r:id="rId3"/>
    <sheet name="GGMS Atozai Kuchlakh Quetta " sheetId="12" r:id="rId4"/>
    <sheet name="GGHS Katir Kuchlakh Quetta" sheetId="13" r:id="rId5"/>
    <sheet name="GGMS Mehngle Abad khanzi Pishin" sheetId="14" r:id="rId6"/>
    <sheet name="GGMS Khushab khanozai Pishin" sheetId="15" r:id="rId7"/>
    <sheet name="GGMS Rahim Abad Khanozai Pishin" sheetId="16" r:id="rId8"/>
    <sheet name="GGHS Muslim Bagh KSF" sheetId="17" r:id="rId9"/>
    <sheet name="GGPS Landi Shah KSF" sheetId="18" r:id="rId10"/>
    <sheet name="GGPS Barar Samkhail KSF" sheetId="19" r:id="rId11"/>
  </sheets>
  <definedNames>
    <definedName name="_xlnm.Print_Area" localSheetId="1">'Cumulatve Quantites'!$A$1:$G$40</definedName>
    <definedName name="_xlnm.Print_Area" localSheetId="4">'GGHS Katir Kuchlakh Quetta'!$A$1:$G$38</definedName>
    <definedName name="_xlnm.Print_Area" localSheetId="8">'GGHS Muslim Bagh KSF'!$A$1:$G$38</definedName>
    <definedName name="_xlnm.Print_Area" localSheetId="3">'GGMS Atozai Kuchlakh Quetta '!$A$1:$G$38</definedName>
    <definedName name="_xlnm.Print_Area" localSheetId="2">'GGMS Bashir Abad Quetta'!$A$1:$G$40</definedName>
    <definedName name="_xlnm.Print_Area" localSheetId="6">'GGMS Khushab khanozai Pishin'!$A$1:$G$38</definedName>
    <definedName name="_xlnm.Print_Area" localSheetId="5">'GGMS Mehngle Abad khanzi Pishin'!$A$1:$G$38</definedName>
    <definedName name="_xlnm.Print_Area" localSheetId="7">'GGMS Rahim Abad Khanozai Pishin'!$A$1:$G$40</definedName>
    <definedName name="_xlnm.Print_Area" localSheetId="10">'GGPS Barar Samkhail KSF'!$A$1:$G$40</definedName>
    <definedName name="_xlnm.Print_Area" localSheetId="9">'GGPS Landi Shah KSF'!$A$1:$G$40</definedName>
    <definedName name="_xlnm.Print_Area" localSheetId="0">Specifications!$A$1:$C$31</definedName>
  </definedNames>
  <calcPr calcId="162913"/>
</workbook>
</file>

<file path=xl/calcChain.xml><?xml version="1.0" encoding="utf-8"?>
<calcChain xmlns="http://schemas.openxmlformats.org/spreadsheetml/2006/main">
  <c r="E39" i="4" l="1"/>
  <c r="E38" i="4"/>
  <c r="E37" i="4"/>
  <c r="E36" i="4"/>
  <c r="E35" i="4"/>
  <c r="E34" i="4"/>
  <c r="E33" i="4"/>
  <c r="E32" i="4"/>
  <c r="E31" i="4"/>
  <c r="E30" i="4"/>
  <c r="E29" i="4"/>
  <c r="E28" i="4"/>
  <c r="E23" i="4"/>
  <c r="E22" i="4"/>
  <c r="E21" i="4"/>
  <c r="E16" i="4"/>
  <c r="E15" i="4"/>
  <c r="E14" i="4"/>
  <c r="E13" i="4"/>
  <c r="E12" i="4"/>
  <c r="E11" i="4"/>
  <c r="E10" i="4"/>
  <c r="E9" i="4"/>
  <c r="G14" i="13" l="1"/>
  <c r="G14" i="12"/>
  <c r="G21" i="14"/>
  <c r="G21" i="13"/>
  <c r="G21" i="12"/>
  <c r="G17" i="4" l="1"/>
  <c r="G24" i="4"/>
  <c r="G14" i="14" l="1"/>
</calcChain>
</file>

<file path=xl/sharedStrings.xml><?xml version="1.0" encoding="utf-8"?>
<sst xmlns="http://schemas.openxmlformats.org/spreadsheetml/2006/main" count="1130" uniqueCount="147">
  <si>
    <t>No</t>
  </si>
  <si>
    <t>Each</t>
  </si>
  <si>
    <t xml:space="preserve"> Steel ventilators</t>
  </si>
  <si>
    <t>Supply and Fixing of CP floor Truff Jalli 4"×4" complete work</t>
  </si>
  <si>
    <t>Floor Truff Jalli</t>
  </si>
  <si>
    <t>Water Tank</t>
  </si>
  <si>
    <t>Indian WC</t>
  </si>
  <si>
    <t>Providing and fixing 1/2'' Ф brass stop/bib cock (water taps) of approved quality for toilets (new and existing).</t>
  </si>
  <si>
    <t>Bib Cock</t>
  </si>
  <si>
    <t>Rft</t>
  </si>
  <si>
    <t>PVC Pipe</t>
  </si>
  <si>
    <t>PPR Pipe</t>
  </si>
  <si>
    <t>PKR</t>
  </si>
  <si>
    <t>Total Cost</t>
  </si>
  <si>
    <t>Unit Rate</t>
  </si>
  <si>
    <t>Quantity</t>
  </si>
  <si>
    <t>Unit</t>
  </si>
  <si>
    <t>Activities</t>
  </si>
  <si>
    <t>S/N</t>
  </si>
  <si>
    <t>Sanitary/Plumbing</t>
  </si>
  <si>
    <t>C</t>
  </si>
  <si>
    <t>Total B</t>
  </si>
  <si>
    <t>Providing and fixing good quality local made switch board.</t>
  </si>
  <si>
    <t>Switch board.</t>
  </si>
  <si>
    <t>LED Light</t>
  </si>
  <si>
    <t>Job</t>
  </si>
  <si>
    <t>Electrification</t>
  </si>
  <si>
    <t>B</t>
  </si>
  <si>
    <t>Sft</t>
  </si>
  <si>
    <t>Distempering</t>
  </si>
  <si>
    <t>Steel Door</t>
  </si>
  <si>
    <t>1/2" thick cement plaster 1:4 on  walls, inner, outer sides,  including making edges, corners, and curing, etc., complete in all aspects.</t>
  </si>
  <si>
    <t>Plaster</t>
  </si>
  <si>
    <t>Cft</t>
  </si>
  <si>
    <t>Cement Concrete</t>
  </si>
  <si>
    <t>Dismantling existing work</t>
  </si>
  <si>
    <t>Specification</t>
  </si>
  <si>
    <t>Items</t>
  </si>
  <si>
    <t>Latrines Rehabilitation</t>
  </si>
  <si>
    <t>A</t>
  </si>
  <si>
    <t>Project Name:</t>
  </si>
  <si>
    <t xml:space="preserve"> Initiative for Development and Empowerment Axis-IDEA</t>
  </si>
  <si>
    <t xml:space="preserve"> Integrated COVID-19 Humanitarian Assistance to Afghan refugees in KP and Balochistan</t>
  </si>
  <si>
    <t>Organization Name:</t>
  </si>
  <si>
    <t>Sanitary/Plumbing estimated Total cost C</t>
  </si>
  <si>
    <t>Civil work estimated Total cost A</t>
  </si>
  <si>
    <t xml:space="preserve">Provide &amp; laying  of Plain Cement Concrete 1:2:4, including surface finishing, curing complete finish work </t>
  </si>
  <si>
    <t>Supplying and fixing 18-20 SWG sheet door with angle iron (1.5" x 1.5" x 1/8") with locking arrangement, hinges, paint etc. complete (width 3' Height 7') complete Job</t>
  </si>
  <si>
    <t>Supplying/preparing Distempering of approved quality, make two coats include sand paper. Inner side and outer side complete in all aspects.</t>
  </si>
  <si>
    <t>Electric Wire/Cable</t>
  </si>
  <si>
    <t>Providing and Laying wiring of 2/3 pin 5 Amp plug in 3/.029 PVC insulated, Electric points, PVC Ducts/ Conduit, cable/Wire 3/029 etc. complete.</t>
  </si>
  <si>
    <t xml:space="preserve">Providing and Fixing LED lights of 9-12 watts of best quality </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</si>
  <si>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t>
  </si>
  <si>
    <t>Visibility plate</t>
  </si>
  <si>
    <t xml:space="preserve">Master or Dura Supplying and Fixing Polyethylene Water Tank 300 gallons (Horizontal) made from food grade FDA Certified raw material, 3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</si>
  <si>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Supply and Fixing of CP floor Truff Jalli 4"×4" in size. Faisal or Master.</t>
  </si>
  <si>
    <t xml:space="preserve">Providing and fitting glazed earthen ware water closet (WC), squatter type (Orissa pattern) combined with foot rest, medium size, including fixing 1/2'' Ф Tee cock with supply pipe for flush tank, J-pipe for WC, flush tank, P-Trap, standard size, 2'' Ø UPVC pipes as vent pipe of toilet with fly screening head/cap, socket, elbow, Reducer as required for fittings of approved quality. Complete in all aspects. white in colour Porta, Faisal or Master. </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</si>
  <si>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</si>
  <si>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Providing and fixing 1/2'' Ф brass stop/bib cock (water taps) of approved quality for toilets (new and existing). Porta, Faisal or Master.</t>
  </si>
  <si>
    <t>Electrification Estimated Total Cost B</t>
  </si>
  <si>
    <t>Dismantling existing work and disposal the material to safe place</t>
  </si>
  <si>
    <t>Visibility plates 1.5’X1.5’, 18-20 SWG, stainless steel,  holes for nails  Complete Write up as per instruction of client, including fixing work complete in all aspects</t>
  </si>
  <si>
    <t>Providing and fixing 18-20 SWG of steel ventilators of 2'x1' in size using 1''x1'' angle iron frame, including all necessary steel fittings hold fasts and two coats of synthetic enamel paint in addition to one coat of primer/rust proof paint  complete work.</t>
  </si>
  <si>
    <t>Providing and Fixing 4" dia UPVC pipe including all sanitary fittings from WC to Septick Tank for  disposal of laterine waste water. Dadex, Master or equivalent-Class.</t>
  </si>
  <si>
    <t>Providing and Fixing 3" dia UPVC pipe including all sanitary fittings from WC to Septick Tank for  disposal of laterine waste water. Dadex, Master or equivalent-Class.</t>
  </si>
  <si>
    <t>Electrification Estimated Total Cost (B)</t>
  </si>
  <si>
    <t>HDPE Pipe</t>
  </si>
  <si>
    <t>Supply and fixing HDPE pipe  0.75" mm (0.5") dia (Alpha/Royal PN 10) including nipples, socket, control valves and necessary accessories, Complete work in all aspects</t>
  </si>
  <si>
    <t xml:space="preserve">Providing, laying cutting, jointing, PPRC pipeline 1/2" dia in walls/trenches with pipes (confirming to DIN 8077/8078, PN 20 of approved quality for cold/hot water supply systems including the cost of accessories e.g. Socket, Union, Elbow, Tee, Bend, valves etc.
Work also includes digging/burying up to 1 feet depth in ground and in walls in all types of soil, soft &amp; hard. </t>
  </si>
  <si>
    <t>Providing and Fixing 4" dia UPVC pipe including all sanitary fittings from WC to Septick Tank complete as per drawing and specifications</t>
  </si>
  <si>
    <t>Providing and Fixing 3" dia UPVC pipe including all  sanitary fittings for disposal of Latrine waste water complete as per drawing and specifications</t>
  </si>
  <si>
    <t>P- Trap</t>
  </si>
  <si>
    <t>Providing and Fixing 'P' trap  (Best Quality ceramic)</t>
  </si>
  <si>
    <t>Providing and fixing steel ventilators 2'x1' using 1''x1'' angle iron frame, including all necessary steel fittings hold fasts and two coats of synthetic enamel paint in addition to one coat of primer/rust proof paint including 5mm plain glass panes and galvanized wire gauze, 22 gauge, complete work.</t>
  </si>
  <si>
    <t>Donki Pumping missionary</t>
  </si>
  <si>
    <t>Visibility plates 1.5’X1.5’, 20-22 SWG, stainless steel,  holes for nails  Complete Write up as per instruction of client, including fixing work complete in all aspects</t>
  </si>
  <si>
    <t>Dismantling existing floor etc. work and disposal of material to safe place</t>
  </si>
  <si>
    <t>Pit for latrine.</t>
  </si>
  <si>
    <t xml:space="preserve">Excavatiion of sump well for collection of waste having 4.75 ft dia, 15 ft deep as per instruction of site incharge including removal of excavated material within a lead of 30 ft .  </t>
  </si>
  <si>
    <t>Pit Super structure &amp; 'Manhole</t>
  </si>
  <si>
    <t xml:space="preserve"> Providing and laying solid burnt bricks masonry i/c </t>
  </si>
  <si>
    <t xml:space="preserve">Organization Name:         </t>
  </si>
  <si>
    <t>Initiative for Development and Empowerment Axis-IDEA</t>
  </si>
  <si>
    <t>Abstract of Cost For Construction of Hand Washing Point (HWP)</t>
  </si>
  <si>
    <t>Materials Specification</t>
  </si>
  <si>
    <t>S No.</t>
  </si>
  <si>
    <t xml:space="preserve">Cement </t>
  </si>
  <si>
    <t>Fecto, Bestway, Charat or Askari</t>
  </si>
  <si>
    <t>Sand</t>
  </si>
  <si>
    <t>Fine without slit-River bed sand</t>
  </si>
  <si>
    <t>Crush</t>
  </si>
  <si>
    <t xml:space="preserve">(3/4" or down) Mountain stone crush </t>
  </si>
  <si>
    <t>Bricks</t>
  </si>
  <si>
    <t>Class A- 105 kg/cm2</t>
  </si>
  <si>
    <t>Tiles</t>
  </si>
  <si>
    <t>Master or Chainse tiles, white in colour, tile size  (12"x12")</t>
  </si>
  <si>
    <t>Steel floor waste</t>
  </si>
  <si>
    <t>4" * 4" in size- Faisal or Master.</t>
  </si>
  <si>
    <t>Wash Basin</t>
  </si>
  <si>
    <t>White in colour,Medium size- Porta, Faisal or Master.</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</si>
  <si>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</si>
  <si>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</si>
  <si>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</si>
  <si>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</si>
  <si>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</si>
  <si>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</si>
  <si>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</si>
  <si>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</si>
  <si>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</si>
  <si>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Master or equivalent of approved quality for cold/hot water</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</si>
  <si>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</si>
  <si>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</si>
  <si>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</si>
  <si>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</si>
  <si>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</si>
  <si>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</si>
  <si>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</si>
  <si>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</si>
  <si>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</si>
  <si>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</si>
  <si>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</si>
  <si>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</si>
  <si>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 xml:space="preserve">Soap Dish, toilet roll holder </t>
  </si>
  <si>
    <t>Porta, Master or Faisal or equilent</t>
  </si>
  <si>
    <t xml:space="preserve">Automatic liquid Soap Dispenser </t>
  </si>
  <si>
    <t xml:space="preserve">AUTOMATIC SOAP DISPENSER, AUTOMATIC LIQUID SOAP DISPENSER, ABS PLASTIC, 165(H)*95(D)*110(W)MM, 600ML PLASTICS </t>
  </si>
  <si>
    <t>Abstract of Cost For Rehabilition</t>
  </si>
  <si>
    <t>Latrines Rehabilita</t>
  </si>
  <si>
    <t>School Name:</t>
  </si>
  <si>
    <t xml:space="preserve">GGMS BashirAbad Quetta </t>
  </si>
  <si>
    <t>Supplying and fixing and rapir of 18-20 SWG sheet door with angle iron (1.5" x 1.5" x 1/8") with locking arrangement, hinges, paint etc. complete (width 3' Height 7') complete Job</t>
  </si>
  <si>
    <t xml:space="preserve">GGMS Atozai Kuchlakh Quetta </t>
  </si>
  <si>
    <t xml:space="preserve">GGHS Katir Kuchlakh Quetta </t>
  </si>
  <si>
    <t>GGMS Mehngle Abad Khanozi Pishin</t>
  </si>
  <si>
    <t>GGMS khushab Khanozai Pishin</t>
  </si>
  <si>
    <t>GGMS Rahim Abad Khanozai Pishin</t>
  </si>
  <si>
    <t>Repair of wood and  sheet door with locking arrangement, hinges, paint etc. complete (width 3' Height 7') complete Job</t>
  </si>
  <si>
    <t>Doors</t>
  </si>
  <si>
    <t>GGPS Landi Shah KSF</t>
  </si>
  <si>
    <t>GGHS Muslim Bagh KSF</t>
  </si>
  <si>
    <t>GGMS Bashir Abad Quetta, GGMS Atozai Kuchlack Quetta,GGHS Katir Kuchlack Quetta, GGMIDS Mehngle Abad Pishin, GGMIDS Khushab Khanozai Pishin, GGMS Rahim Abad Khanozai Pishin,GGHS Muslim Bagh KSF,GGPS Landi Shah KSF,GGPS Barar Samkhail KSF</t>
  </si>
  <si>
    <t>GGPS Barar Samkhail KSF</t>
  </si>
  <si>
    <t>Total Quantity</t>
  </si>
  <si>
    <t>Grand Total A+B+C</t>
  </si>
  <si>
    <t>Grand Total  of (A+B+C) with Taxes,Labor, Transportation and other allied cost</t>
  </si>
  <si>
    <t>Master, Dura or equivalent - Polyethylene Water Tank 300 gallons (vertical) made from food grade FDA Certified raw material, 5 layers UV stablized, inert with water, anti-fungus and anti-bacterial and have a service life of more than 10 years.</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</si>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</sst>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26" x14ac:knownFonts="1">
    <font>
      <sz val="11"/>
      <color theme="1"/>
      <name val="Calibri"/>
      <family val="2"/>
      <scheme val="minor"/>
    </font>
    <font>
      <sz val="11"/>
      <color theme="1"/>
      <name val="Calibri"/>
      <family val="2"/>
      <scheme val="minor"/>
    </font>
    <font>
      <b/>
      <sz val="18"/>
      <name val="Calibri"/>
      <family val="2"/>
      <scheme val="minor"/>
    </font>
    <font>
      <b/>
      <sz val="16"/>
      <color rgb="FF000000"/>
      <name val="Arial"/>
      <family val="2"/>
    </font>
    <font>
      <sz val="14"/>
      <color rgb="FF000000"/>
      <name val="Calibri"/>
      <family val="2"/>
    </font>
    <font>
      <sz val="14"/>
      <color theme="1"/>
      <name val="Calibri"/>
      <family val="2"/>
      <scheme val="minor"/>
    </font>
    <font>
      <sz val="14"/>
      <name val="Calibri"/>
      <family val="2"/>
      <scheme val="minor"/>
    </font>
    <font>
      <sz val="14"/>
      <name val="Calibri"/>
      <family val="2"/>
    </font>
    <font>
      <b/>
      <sz val="12"/>
      <name val="Times New Roman"/>
      <family val="1"/>
    </font>
    <font>
      <sz val="12"/>
      <name val="Times New Roman"/>
      <family val="1"/>
    </font>
    <font>
      <sz val="10"/>
      <name val="Arial"/>
      <family val="2"/>
    </font>
    <font>
      <b/>
      <sz val="14"/>
      <name val="Calibri"/>
      <family val="2"/>
      <scheme val="minor"/>
    </font>
    <font>
      <b/>
      <sz val="16"/>
      <name val="Calibri"/>
      <family val="2"/>
      <scheme val="minor"/>
    </font>
    <font>
      <sz val="12"/>
      <name val="Calibri"/>
      <family val="2"/>
      <scheme val="minor"/>
    </font>
    <font>
      <b/>
      <sz val="12"/>
      <name val="Calibri"/>
      <family val="2"/>
      <scheme val="minor"/>
    </font>
    <font>
      <b/>
      <sz val="14"/>
      <color theme="1"/>
      <name val="Calibri"/>
      <family val="2"/>
      <scheme val="minor"/>
    </font>
    <font>
      <b/>
      <sz val="16"/>
      <color rgb="FF000000"/>
      <name val="Calibri"/>
      <family val="2"/>
      <scheme val="minor"/>
    </font>
    <font>
      <sz val="14"/>
      <color rgb="FF000000"/>
      <name val="Calibri"/>
      <family val="2"/>
      <scheme val="minor"/>
    </font>
    <font>
      <b/>
      <sz val="18"/>
      <name val="Arial"/>
      <family val="2"/>
    </font>
    <font>
      <b/>
      <sz val="16"/>
      <name val="Arial"/>
      <family val="2"/>
    </font>
    <font>
      <b/>
      <sz val="10"/>
      <name val="Times New Roman"/>
      <family val="1"/>
    </font>
    <font>
      <i/>
      <sz val="10"/>
      <name val="Times New Roman"/>
      <family val="1"/>
    </font>
    <font>
      <b/>
      <i/>
      <sz val="10"/>
      <name val="Times New Roman"/>
      <family val="1"/>
    </font>
    <font>
      <b/>
      <sz val="10"/>
      <name val="Calibri"/>
      <family val="2"/>
      <scheme val="minor"/>
    </font>
    <font>
      <sz val="10"/>
      <name val="Calibri"/>
      <family val="2"/>
      <scheme val="minor"/>
    </font>
    <font>
      <sz val="9"/>
      <name val="Calibri"/>
      <family val="2"/>
      <scheme val="minor"/>
    </font>
  </fonts>
  <fills count="6">
    <fill>
      <patternFill patternType="none"/>
    </fill>
    <fill>
      <patternFill patternType="gray125"/>
    </fill>
    <fill>
      <patternFill patternType="solid">
        <fgColor indexed="44"/>
        <bgColor indexed="64"/>
      </patternFill>
    </fill>
    <fill>
      <patternFill patternType="solid">
        <fgColor rgb="FFFFFFFF"/>
        <bgColor indexed="64"/>
      </patternFill>
    </fill>
    <fill>
      <patternFill patternType="solid">
        <fgColor theme="0"/>
        <bgColor indexed="64"/>
      </patternFill>
    </fill>
    <fill>
      <patternFill patternType="solid">
        <fgColor theme="0" tint="-4.9989318521683403E-2"/>
        <bgColor indexed="64"/>
      </patternFill>
    </fill>
  </fills>
  <borders count="30">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xf numFmtId="43" fontId="1" fillId="0" borderId="0" applyFont="0" applyFill="0" applyBorder="0" applyAlignment="0" applyProtection="0"/>
    <xf numFmtId="0" fontId="1" fillId="0" borderId="0"/>
    <xf numFmtId="0" fontId="10" fillId="0" borderId="0"/>
    <xf numFmtId="0" fontId="10" fillId="0" borderId="0"/>
    <xf numFmtId="0" fontId="10" fillId="0" borderId="0"/>
  </cellStyleXfs>
  <cellXfs count="178">
    <xf numFmtId="0" fontId="0" fillId="0" borderId="0" xfId="0"/>
    <xf numFmtId="0" fontId="5" fillId="4" borderId="5" xfId="2" applyFont="1" applyFill="1" applyBorder="1" applyAlignment="1">
      <alignment horizontal="left" vertical="top"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6" fillId="0" borderId="5" xfId="0" applyFont="1" applyBorder="1" applyAlignment="1">
      <alignment horizontal="left" vertical="top" wrapText="1"/>
    </xf>
    <xf numFmtId="0" fontId="6" fillId="0" borderId="5" xfId="0" applyFont="1" applyBorder="1" applyAlignment="1">
      <alignment horizontal="left" vertical="center" wrapText="1"/>
    </xf>
    <xf numFmtId="0" fontId="6" fillId="4" borderId="5" xfId="0" applyFont="1" applyFill="1" applyBorder="1" applyAlignment="1">
      <alignment horizontal="left" vertical="center" wrapText="1"/>
    </xf>
    <xf numFmtId="0" fontId="6" fillId="0" borderId="5" xfId="0" applyFont="1" applyBorder="1" applyAlignment="1">
      <alignment horizontal="left" wrapText="1"/>
    </xf>
    <xf numFmtId="0" fontId="4" fillId="0" borderId="6" xfId="0" applyFont="1" applyBorder="1" applyAlignment="1">
      <alignment horizontal="left" vertical="center" wrapText="1"/>
    </xf>
    <xf numFmtId="0" fontId="4" fillId="0" borderId="6" xfId="0" applyFont="1" applyBorder="1" applyAlignment="1">
      <alignment horizontal="left" vertical="top" wrapText="1"/>
    </xf>
    <xf numFmtId="4" fontId="8" fillId="0" borderId="6" xfId="1"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4" fontId="9" fillId="4" borderId="5" xfId="0" applyNumberFormat="1" applyFont="1" applyFill="1" applyBorder="1" applyAlignment="1">
      <alignment horizontal="center" vertical="center" wrapText="1"/>
    </xf>
    <xf numFmtId="0" fontId="9" fillId="4" borderId="5" xfId="0" applyFont="1" applyFill="1" applyBorder="1" applyAlignment="1">
      <alignment wrapText="1"/>
    </xf>
    <xf numFmtId="0" fontId="6" fillId="4" borderId="5" xfId="3" applyFont="1" applyFill="1" applyBorder="1" applyAlignment="1">
      <alignment horizontal="left" vertical="center" wrapText="1"/>
    </xf>
    <xf numFmtId="0" fontId="6" fillId="0" borderId="4" xfId="0" applyFont="1" applyBorder="1" applyAlignment="1">
      <alignment horizontal="left" vertical="center" wrapText="1"/>
    </xf>
    <xf numFmtId="0" fontId="0" fillId="0" borderId="5" xfId="0" applyFont="1" applyBorder="1" applyAlignment="1">
      <alignment wrapText="1"/>
    </xf>
    <xf numFmtId="0" fontId="6" fillId="0" borderId="8" xfId="0" applyFont="1" applyBorder="1" applyAlignment="1">
      <alignment horizontal="left" vertical="center" wrapText="1"/>
    </xf>
    <xf numFmtId="1" fontId="6" fillId="4" borderId="4" xfId="0" applyNumberFormat="1" applyFont="1" applyFill="1" applyBorder="1" applyAlignment="1">
      <alignment horizontal="left" vertical="top" wrapText="1"/>
    </xf>
    <xf numFmtId="0" fontId="6" fillId="0" borderId="9" xfId="0" applyFont="1" applyBorder="1" applyAlignment="1">
      <alignment horizontal="left" vertical="top" wrapText="1"/>
    </xf>
    <xf numFmtId="43" fontId="8" fillId="0" borderId="6" xfId="1" applyFont="1" applyBorder="1" applyAlignment="1">
      <alignment horizontal="center" vertical="center" wrapText="1"/>
    </xf>
    <xf numFmtId="0" fontId="8" fillId="0" borderId="5" xfId="0" applyFont="1" applyBorder="1" applyAlignment="1">
      <alignment horizontal="center" vertical="center" wrapText="1"/>
    </xf>
    <xf numFmtId="0" fontId="12" fillId="4" borderId="5" xfId="0" applyFont="1" applyFill="1" applyBorder="1" applyAlignment="1">
      <alignment horizontal="left"/>
    </xf>
    <xf numFmtId="0" fontId="13" fillId="4" borderId="5" xfId="0" applyFont="1" applyFill="1" applyBorder="1" applyAlignment="1">
      <alignment wrapText="1"/>
    </xf>
    <xf numFmtId="0" fontId="6" fillId="0" borderId="8" xfId="0" applyFont="1" applyBorder="1" applyAlignment="1">
      <alignment horizontal="center" vertical="center" wrapText="1"/>
    </xf>
    <xf numFmtId="0" fontId="7" fillId="0" borderId="6" xfId="0" applyFont="1" applyBorder="1" applyAlignment="1">
      <alignment horizontal="center" vertical="center" wrapText="1"/>
    </xf>
    <xf numFmtId="1" fontId="7" fillId="0" borderId="6" xfId="0" applyNumberFormat="1" applyFont="1" applyBorder="1" applyAlignment="1">
      <alignment horizontal="center" vertical="center" wrapText="1"/>
    </xf>
    <xf numFmtId="1" fontId="4" fillId="3" borderId="6" xfId="0" applyNumberFormat="1"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1" fontId="4" fillId="0" borderId="5"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4" fillId="3" borderId="5" xfId="0" applyFont="1" applyFill="1" applyBorder="1" applyAlignment="1">
      <alignment horizontal="center" vertical="center" wrapText="1"/>
    </xf>
    <xf numFmtId="0" fontId="6" fillId="0" borderId="9" xfId="0" applyFont="1" applyBorder="1" applyAlignment="1">
      <alignment horizontal="left" vertical="center" wrapText="1"/>
    </xf>
    <xf numFmtId="1" fontId="6" fillId="4" borderId="4" xfId="0" applyNumberFormat="1" applyFont="1" applyFill="1" applyBorder="1" applyAlignment="1">
      <alignment horizontal="left" vertical="center" wrapText="1"/>
    </xf>
    <xf numFmtId="1" fontId="4" fillId="3" borderId="5" xfId="0" applyNumberFormat="1" applyFont="1" applyFill="1" applyBorder="1" applyAlignment="1">
      <alignment horizontal="center" vertical="center" wrapText="1"/>
    </xf>
    <xf numFmtId="3" fontId="4" fillId="0" borderId="6" xfId="0" applyNumberFormat="1" applyFont="1" applyBorder="1" applyAlignment="1">
      <alignment horizontal="center" vertical="center" wrapText="1"/>
    </xf>
    <xf numFmtId="3" fontId="0" fillId="0" borderId="0" xfId="0" applyNumberFormat="1"/>
    <xf numFmtId="0" fontId="5" fillId="0" borderId="0" xfId="0" applyFont="1"/>
    <xf numFmtId="0" fontId="15" fillId="0" borderId="0" xfId="0" applyFont="1"/>
    <xf numFmtId="4" fontId="14" fillId="0" borderId="5" xfId="0" applyNumberFormat="1" applyFont="1" applyBorder="1" applyAlignment="1">
      <alignment horizontal="center" vertical="center" wrapText="1"/>
    </xf>
    <xf numFmtId="4" fontId="14" fillId="0" borderId="6" xfId="1" applyNumberFormat="1" applyFont="1" applyBorder="1" applyAlignment="1">
      <alignment horizontal="center" vertical="center" wrapText="1"/>
    </xf>
    <xf numFmtId="0" fontId="17" fillId="0" borderId="5" xfId="0" applyFont="1" applyBorder="1" applyAlignment="1">
      <alignment horizontal="center" vertical="center" wrapText="1"/>
    </xf>
    <xf numFmtId="0" fontId="17" fillId="3" borderId="5" xfId="0" applyFont="1" applyFill="1" applyBorder="1" applyAlignment="1">
      <alignment horizontal="center" vertical="center" wrapText="1"/>
    </xf>
    <xf numFmtId="0" fontId="5" fillId="0" borderId="0" xfId="0" applyFont="1" applyAlignment="1"/>
    <xf numFmtId="0" fontId="17" fillId="0" borderId="5" xfId="0" applyFont="1" applyBorder="1" applyAlignment="1">
      <alignment vertical="center" wrapText="1"/>
    </xf>
    <xf numFmtId="0" fontId="6" fillId="4" borderId="5" xfId="0" applyFont="1" applyFill="1" applyBorder="1" applyAlignment="1">
      <alignment vertical="center" wrapText="1"/>
    </xf>
    <xf numFmtId="0" fontId="17" fillId="0" borderId="6" xfId="0" applyFont="1" applyBorder="1" applyAlignment="1">
      <alignment vertical="center" wrapText="1"/>
    </xf>
    <xf numFmtId="0" fontId="6" fillId="0" borderId="5" xfId="0" applyFont="1" applyBorder="1" applyAlignment="1">
      <alignment vertical="center" wrapText="1"/>
    </xf>
    <xf numFmtId="0" fontId="4" fillId="0" borderId="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5" fillId="0" borderId="5" xfId="1" applyNumberFormat="1" applyFont="1" applyBorder="1" applyAlignment="1">
      <alignment horizontal="center" vertical="center"/>
    </xf>
    <xf numFmtId="1" fontId="17" fillId="3" borderId="5" xfId="0" applyNumberFormat="1"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15" fillId="0" borderId="16" xfId="0" applyFont="1" applyBorder="1"/>
    <xf numFmtId="0" fontId="15" fillId="0" borderId="16" xfId="0" applyFont="1" applyBorder="1" applyAlignment="1">
      <alignment vertical="top"/>
    </xf>
    <xf numFmtId="0" fontId="2" fillId="2" borderId="5" xfId="0" applyFont="1" applyFill="1" applyBorder="1" applyAlignment="1">
      <alignment horizontal="center" vertical="center" wrapText="1"/>
    </xf>
    <xf numFmtId="4" fontId="4" fillId="0" borderId="6" xfId="0" applyNumberFormat="1" applyFont="1" applyBorder="1" applyAlignment="1">
      <alignment horizontal="center" vertical="center" wrapText="1"/>
    </xf>
    <xf numFmtId="43" fontId="16" fillId="0" borderId="5" xfId="1" applyFont="1" applyBorder="1" applyAlignment="1">
      <alignment wrapText="1"/>
    </xf>
    <xf numFmtId="0" fontId="2" fillId="2" borderId="8"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3" xfId="0" applyFont="1" applyFill="1" applyBorder="1" applyAlignment="1">
      <alignment vertical="center" wrapText="1"/>
    </xf>
    <xf numFmtId="0" fontId="2" fillId="2" borderId="2" xfId="0" applyFont="1" applyFill="1" applyBorder="1" applyAlignment="1">
      <alignment vertical="center" wrapText="1"/>
    </xf>
    <xf numFmtId="43" fontId="19" fillId="4" borderId="5" xfId="1" applyFont="1" applyFill="1" applyBorder="1" applyAlignment="1">
      <alignment horizontal="right" vertical="center" wrapText="1"/>
    </xf>
    <xf numFmtId="4" fontId="11" fillId="0" borderId="5" xfId="0" applyNumberFormat="1" applyFont="1" applyBorder="1" applyAlignment="1">
      <alignment vertical="center" wrapText="1"/>
    </xf>
    <xf numFmtId="4" fontId="11" fillId="0" borderId="6" xfId="1" applyNumberFormat="1" applyFont="1" applyBorder="1" applyAlignment="1">
      <alignment vertical="center" wrapText="1"/>
    </xf>
    <xf numFmtId="3" fontId="17" fillId="0" borderId="5" xfId="0" applyNumberFormat="1" applyFont="1" applyBorder="1" applyAlignment="1">
      <alignment vertical="center" wrapText="1"/>
    </xf>
    <xf numFmtId="2" fontId="17" fillId="0" borderId="5" xfId="0" applyNumberFormat="1" applyFont="1" applyBorder="1" applyAlignment="1">
      <alignment vertical="center" wrapText="1"/>
    </xf>
    <xf numFmtId="2" fontId="4" fillId="0" borderId="5"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6" fillId="0" borderId="5" xfId="0" applyFont="1" applyBorder="1" applyAlignment="1">
      <alignment vertical="top" wrapText="1"/>
    </xf>
    <xf numFmtId="43" fontId="3" fillId="3" borderId="5" xfId="1" applyFont="1" applyFill="1" applyBorder="1" applyAlignment="1">
      <alignment horizontal="right" vertical="center" wrapText="1"/>
    </xf>
    <xf numFmtId="43" fontId="3" fillId="0" borderId="16" xfId="1" applyFont="1" applyBorder="1" applyAlignment="1">
      <alignment wrapText="1"/>
    </xf>
    <xf numFmtId="43" fontId="4" fillId="3" borderId="6" xfId="1"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center" vertical="center"/>
    </xf>
    <xf numFmtId="0" fontId="5" fillId="0" borderId="8" xfId="0" applyFont="1" applyBorder="1" applyAlignment="1">
      <alignment horizontal="left" vertical="center" wrapText="1"/>
    </xf>
    <xf numFmtId="0" fontId="6" fillId="0" borderId="5" xfId="0" applyFont="1" applyFill="1" applyBorder="1" applyAlignment="1">
      <alignment horizontal="center" vertical="center"/>
    </xf>
    <xf numFmtId="0" fontId="15" fillId="0" borderId="16" xfId="0" applyFont="1" applyBorder="1" applyAlignment="1">
      <alignment vertical="center" wrapText="1"/>
    </xf>
    <xf numFmtId="0" fontId="15" fillId="0" borderId="16" xfId="0" applyFont="1" applyBorder="1" applyAlignment="1">
      <alignment vertical="top" wrapText="1"/>
    </xf>
    <xf numFmtId="0" fontId="0" fillId="0" borderId="16" xfId="0" applyBorder="1"/>
    <xf numFmtId="43" fontId="12" fillId="4" borderId="5" xfId="1" applyFont="1" applyFill="1" applyBorder="1" applyAlignment="1">
      <alignment horizontal="right" vertical="center" wrapText="1"/>
    </xf>
    <xf numFmtId="0" fontId="20" fillId="5" borderId="15" xfId="0" applyFont="1" applyFill="1" applyBorder="1" applyAlignment="1">
      <alignment vertical="center" wrapText="1"/>
    </xf>
    <xf numFmtId="0" fontId="21" fillId="4" borderId="0" xfId="0" applyFont="1" applyFill="1" applyBorder="1" applyAlignment="1">
      <alignment vertical="center" wrapText="1"/>
    </xf>
    <xf numFmtId="0" fontId="22" fillId="4" borderId="0" xfId="0" applyFont="1" applyFill="1" applyBorder="1" applyAlignment="1">
      <alignment vertical="center" wrapText="1"/>
    </xf>
    <xf numFmtId="1" fontId="23" fillId="0" borderId="18" xfId="5" applyNumberFormat="1" applyFont="1" applyBorder="1" applyAlignment="1">
      <alignment horizontal="left" vertical="center"/>
    </xf>
    <xf numFmtId="1" fontId="23" fillId="0" borderId="19" xfId="5" applyNumberFormat="1" applyFont="1" applyBorder="1" applyAlignment="1">
      <alignment horizontal="left" vertical="center"/>
    </xf>
    <xf numFmtId="1" fontId="23" fillId="0" borderId="20" xfId="5" applyNumberFormat="1" applyFont="1" applyBorder="1" applyAlignment="1">
      <alignment horizontal="left" vertical="center"/>
    </xf>
    <xf numFmtId="0" fontId="24" fillId="0" borderId="21" xfId="5" applyFont="1" applyBorder="1" applyAlignment="1">
      <alignment horizontal="center" vertical="center" wrapText="1"/>
    </xf>
    <xf numFmtId="0" fontId="24" fillId="4" borderId="22" xfId="0" applyFont="1" applyFill="1" applyBorder="1" applyAlignment="1">
      <alignment horizontal="left" vertical="center" wrapText="1"/>
    </xf>
    <xf numFmtId="1" fontId="24" fillId="0" borderId="23" xfId="5" applyNumberFormat="1" applyFont="1" applyBorder="1" applyAlignment="1">
      <alignment horizontal="left" vertical="center"/>
    </xf>
    <xf numFmtId="0" fontId="24" fillId="0" borderId="24" xfId="5" applyFont="1" applyBorder="1" applyAlignment="1">
      <alignment horizontal="center" vertical="center" wrapText="1"/>
    </xf>
    <xf numFmtId="0" fontId="24" fillId="4" borderId="5" xfId="0" applyFont="1" applyFill="1" applyBorder="1" applyAlignment="1">
      <alignment horizontal="left" vertical="center" wrapText="1"/>
    </xf>
    <xf numFmtId="1" fontId="24" fillId="0" borderId="25" xfId="5" applyNumberFormat="1" applyFont="1" applyBorder="1" applyAlignment="1">
      <alignment horizontal="left" vertical="center"/>
    </xf>
    <xf numFmtId="1" fontId="24" fillId="0" borderId="25" xfId="5" applyNumberFormat="1" applyFont="1" applyBorder="1" applyAlignment="1">
      <alignment horizontal="left" vertical="center" wrapText="1"/>
    </xf>
    <xf numFmtId="0" fontId="24" fillId="4" borderId="26" xfId="0" applyFont="1" applyFill="1" applyBorder="1" applyAlignment="1">
      <alignment horizontal="left" vertical="center" wrapText="1"/>
    </xf>
    <xf numFmtId="1" fontId="25" fillId="0" borderId="25" xfId="5" applyNumberFormat="1" applyFont="1" applyBorder="1" applyAlignment="1">
      <alignment horizontal="lef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wrapText="1"/>
    </xf>
    <xf numFmtId="43" fontId="0" fillId="0" borderId="0" xfId="0" applyNumberFormat="1"/>
    <xf numFmtId="0" fontId="8" fillId="0" borderId="5" xfId="0" applyFont="1" applyBorder="1" applyAlignment="1">
      <alignment horizontal="center" vertical="center" wrapText="1"/>
    </xf>
    <xf numFmtId="0" fontId="0" fillId="0" borderId="0" xfId="0" applyAlignment="1">
      <alignment wrapText="1"/>
    </xf>
    <xf numFmtId="1" fontId="17" fillId="3" borderId="6" xfId="0" applyNumberFormat="1" applyFont="1" applyFill="1" applyBorder="1" applyAlignment="1">
      <alignment horizontal="center" vertical="center" wrapText="1"/>
    </xf>
    <xf numFmtId="0" fontId="0" fillId="0" borderId="0" xfId="0" applyAlignment="1">
      <alignment vertical="center"/>
    </xf>
    <xf numFmtId="43" fontId="3" fillId="0" borderId="16" xfId="1" applyFont="1" applyBorder="1" applyAlignment="1">
      <alignment vertical="center" wrapText="1"/>
    </xf>
    <xf numFmtId="0" fontId="4" fillId="0" borderId="9" xfId="0" applyFont="1" applyBorder="1" applyAlignment="1">
      <alignment horizontal="left" vertical="center" wrapText="1"/>
    </xf>
    <xf numFmtId="0" fontId="5" fillId="4" borderId="6" xfId="2" applyFont="1" applyFill="1" applyBorder="1" applyAlignment="1">
      <alignment horizontal="left" vertical="top" wrapText="1"/>
    </xf>
    <xf numFmtId="2" fontId="4" fillId="0" borderId="6" xfId="0" applyNumberFormat="1" applyFont="1" applyBorder="1" applyAlignment="1">
      <alignment horizontal="center" vertical="center" wrapText="1"/>
    </xf>
    <xf numFmtId="43" fontId="3" fillId="3" borderId="16" xfId="1" applyFont="1" applyFill="1" applyBorder="1" applyAlignment="1">
      <alignment horizontal="right" vertical="center" wrapText="1"/>
    </xf>
    <xf numFmtId="0" fontId="0" fillId="0" borderId="0" xfId="0" applyFill="1"/>
    <xf numFmtId="0" fontId="0" fillId="0" borderId="17" xfId="0" applyBorder="1" applyAlignment="1">
      <alignment horizontal="center"/>
    </xf>
    <xf numFmtId="0" fontId="20" fillId="5" borderId="13" xfId="0" applyFont="1" applyFill="1" applyBorder="1" applyAlignment="1">
      <alignment horizontal="center" vertical="center" wrapText="1"/>
    </xf>
    <xf numFmtId="0" fontId="20" fillId="5" borderId="15" xfId="0" applyFont="1" applyFill="1" applyBorder="1" applyAlignment="1">
      <alignment horizontal="center" vertical="center" wrapText="1"/>
    </xf>
    <xf numFmtId="0" fontId="20" fillId="5" borderId="14" xfId="0" applyFont="1" applyFill="1" applyBorder="1" applyAlignment="1">
      <alignment horizontal="center" vertical="center" wrapText="1"/>
    </xf>
    <xf numFmtId="1" fontId="14" fillId="5" borderId="13" xfId="5" applyNumberFormat="1" applyFont="1" applyFill="1" applyBorder="1" applyAlignment="1">
      <alignment horizontal="center" vertical="center" wrapText="1"/>
    </xf>
    <xf numFmtId="1" fontId="14" fillId="5" borderId="14" xfId="5" applyNumberFormat="1" applyFont="1" applyFill="1" applyBorder="1" applyAlignment="1">
      <alignment horizontal="center" vertical="center" wrapText="1"/>
    </xf>
    <xf numFmtId="1" fontId="14" fillId="5" borderId="15" xfId="5" applyNumberFormat="1"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6"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4" fontId="14" fillId="0" borderId="6"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4" fontId="8" fillId="0" borderId="7"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12" fillId="4" borderId="4" xfId="0" applyFont="1" applyFill="1" applyBorder="1" applyAlignment="1">
      <alignment horizontal="left" vertical="center"/>
    </xf>
    <xf numFmtId="0" fontId="12" fillId="4" borderId="3" xfId="0" applyFont="1" applyFill="1" applyBorder="1" applyAlignment="1">
      <alignment horizontal="left" vertical="center"/>
    </xf>
    <xf numFmtId="0" fontId="12" fillId="4" borderId="2" xfId="0" applyFont="1" applyFill="1" applyBorder="1" applyAlignment="1">
      <alignment horizontal="left" vertical="center"/>
    </xf>
    <xf numFmtId="0" fontId="14" fillId="0" borderId="8" xfId="0" applyFont="1" applyBorder="1" applyAlignment="1">
      <alignment horizontal="center" vertical="center" wrapText="1"/>
    </xf>
    <xf numFmtId="0" fontId="0" fillId="0" borderId="13" xfId="0" applyFill="1" applyBorder="1" applyAlignment="1">
      <alignment horizontal="center"/>
    </xf>
    <xf numFmtId="0" fontId="0" fillId="0" borderId="14" xfId="0" applyFill="1" applyBorder="1" applyAlignment="1">
      <alignment horizontal="center"/>
    </xf>
    <xf numFmtId="0" fontId="0" fillId="0" borderId="15" xfId="0" applyFill="1" applyBorder="1" applyAlignment="1">
      <alignment horizont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3" xfId="0" applyFont="1" applyBorder="1" applyAlignment="1">
      <alignment horizontal="center"/>
    </xf>
    <xf numFmtId="0" fontId="15" fillId="0" borderId="14" xfId="0" applyFont="1" applyBorder="1" applyAlignment="1">
      <alignment horizontal="center"/>
    </xf>
    <xf numFmtId="0" fontId="15" fillId="0" borderId="15" xfId="0" applyFont="1" applyBorder="1" applyAlignment="1">
      <alignment horizontal="center"/>
    </xf>
    <xf numFmtId="0" fontId="11" fillId="4" borderId="13" xfId="0" applyFont="1" applyFill="1" applyBorder="1" applyAlignment="1">
      <alignment horizontal="left" vertical="top" wrapText="1"/>
    </xf>
    <xf numFmtId="0" fontId="11" fillId="4" borderId="14" xfId="0" applyFont="1" applyFill="1" applyBorder="1" applyAlignment="1">
      <alignment horizontal="left" vertical="top" wrapText="1"/>
    </xf>
    <xf numFmtId="0" fontId="11" fillId="4" borderId="15" xfId="0" applyFont="1" applyFill="1" applyBorder="1" applyAlignment="1">
      <alignment horizontal="left" vertical="top" wrapText="1"/>
    </xf>
    <xf numFmtId="0" fontId="8" fillId="0" borderId="5" xfId="0" applyFont="1" applyBorder="1" applyAlignment="1">
      <alignment horizontal="center" vertical="center" wrapText="1"/>
    </xf>
    <xf numFmtId="0" fontId="0" fillId="0" borderId="8" xfId="0" applyFont="1" applyBorder="1" applyAlignment="1">
      <alignment wrapText="1"/>
    </xf>
    <xf numFmtId="0" fontId="11" fillId="4" borderId="13"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11" fillId="0" borderId="6" xfId="0" applyFont="1" applyBorder="1" applyAlignment="1">
      <alignment vertical="center" wrapText="1"/>
    </xf>
    <xf numFmtId="0" fontId="11" fillId="0" borderId="7" xfId="0" applyFont="1" applyBorder="1" applyAlignment="1">
      <alignment vertical="center" wrapText="1"/>
    </xf>
    <xf numFmtId="4" fontId="11" fillId="0" borderId="6" xfId="0" applyNumberFormat="1" applyFont="1" applyBorder="1" applyAlignment="1">
      <alignment vertical="center" wrapText="1"/>
    </xf>
    <xf numFmtId="4" fontId="11" fillId="0" borderId="7" xfId="0" applyNumberFormat="1" applyFont="1" applyBorder="1" applyAlignment="1">
      <alignment vertical="center" wrapText="1"/>
    </xf>
    <xf numFmtId="0" fontId="12" fillId="4" borderId="13" xfId="0" applyFont="1" applyFill="1" applyBorder="1" applyAlignment="1">
      <alignment horizontal="center" vertical="center"/>
    </xf>
    <xf numFmtId="0" fontId="12" fillId="4" borderId="14" xfId="0" applyFont="1" applyFill="1" applyBorder="1" applyAlignment="1">
      <alignment horizontal="center" vertical="center"/>
    </xf>
    <xf numFmtId="0" fontId="12" fillId="4" borderId="15" xfId="0" applyFont="1" applyFill="1" applyBorder="1" applyAlignment="1">
      <alignment horizontal="center" vertical="center"/>
    </xf>
    <xf numFmtId="0" fontId="15" fillId="0" borderId="13" xfId="0" applyFont="1" applyBorder="1" applyAlignment="1">
      <alignment horizontal="center" vertical="top"/>
    </xf>
    <xf numFmtId="0" fontId="15" fillId="0" borderId="14" xfId="0" applyFont="1" applyBorder="1" applyAlignment="1">
      <alignment horizontal="center" vertical="top"/>
    </xf>
    <xf numFmtId="0" fontId="15" fillId="0" borderId="15" xfId="0" applyFont="1" applyBorder="1" applyAlignment="1">
      <alignment horizontal="center" vertical="top"/>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2" fillId="4" borderId="4" xfId="0" applyFont="1" applyFill="1" applyBorder="1" applyAlignment="1">
      <alignment horizontal="center"/>
    </xf>
    <xf numFmtId="0" fontId="12" fillId="4" borderId="3" xfId="0" applyFont="1" applyFill="1" applyBorder="1" applyAlignment="1">
      <alignment horizontal="center"/>
    </xf>
    <xf numFmtId="0" fontId="12" fillId="4" borderId="2" xfId="0" applyFont="1" applyFill="1" applyBorder="1" applyAlignment="1">
      <alignment horizontal="center"/>
    </xf>
    <xf numFmtId="0" fontId="12" fillId="4" borderId="27" xfId="0" applyFont="1" applyFill="1" applyBorder="1" applyAlignment="1">
      <alignment horizontal="center"/>
    </xf>
    <xf numFmtId="0" fontId="12" fillId="4" borderId="28" xfId="0" applyFont="1" applyFill="1" applyBorder="1" applyAlignment="1">
      <alignment horizontal="center"/>
    </xf>
    <xf numFmtId="0" fontId="12" fillId="4" borderId="29" xfId="0" applyFont="1" applyFill="1" applyBorder="1" applyAlignment="1">
      <alignment horizontal="center"/>
    </xf>
  </cellXfs>
  <cellStyles count="6">
    <cellStyle name="Comma" xfId="1" builtinId="3"/>
    <cellStyle name="Normal" xfId="0" builtinId="0"/>
    <cellStyle name="Normal 10" xfId="5"/>
    <cellStyle name="Normal 2 2" xfId="3"/>
    <cellStyle name="Normal 6" xfId="4"/>
    <cellStyle name="Normal 7 3" xfId="2"/>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1928812</xdr:colOff>
      <xdr:row>0</xdr:row>
      <xdr:rowOff>68793</xdr:rowOff>
    </xdr:from>
    <xdr:to>
      <xdr:col>2</xdr:col>
      <xdr:colOff>3476625</xdr:colOff>
      <xdr:row>0</xdr:row>
      <xdr:rowOff>555625</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27500" y="68793"/>
          <a:ext cx="1547813" cy="486832"/>
        </a:xfrm>
        <a:prstGeom prst="rect">
          <a:avLst/>
        </a:prstGeom>
      </xdr:spPr>
    </xdr:pic>
    <xdr:clientData/>
  </xdr:twoCellAnchor>
  <xdr:twoCellAnchor editAs="oneCell">
    <xdr:from>
      <xdr:col>0</xdr:col>
      <xdr:colOff>134938</xdr:colOff>
      <xdr:row>0</xdr:row>
      <xdr:rowOff>1</xdr:rowOff>
    </xdr:from>
    <xdr:to>
      <xdr:col>1</xdr:col>
      <xdr:colOff>309563</xdr:colOff>
      <xdr:row>0</xdr:row>
      <xdr:rowOff>623990</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4938" y="1"/>
          <a:ext cx="555625" cy="623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395741</xdr:colOff>
      <xdr:row>0</xdr:row>
      <xdr:rowOff>142876</xdr:rowOff>
    </xdr:from>
    <xdr:to>
      <xdr:col>6</xdr:col>
      <xdr:colOff>1093862</xdr:colOff>
      <xdr:row>0</xdr:row>
      <xdr:rowOff>629708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34324" y="142876"/>
          <a:ext cx="1544788" cy="486832"/>
        </a:xfrm>
        <a:prstGeom prst="rect">
          <a:avLst/>
        </a:prstGeom>
      </xdr:spPr>
    </xdr:pic>
    <xdr:clientData/>
  </xdr:twoCellAnchor>
  <xdr:twoCellAnchor editAs="oneCell">
    <xdr:from>
      <xdr:col>0</xdr:col>
      <xdr:colOff>52917</xdr:colOff>
      <xdr:row>0</xdr:row>
      <xdr:rowOff>42334</xdr:rowOff>
    </xdr:from>
    <xdr:to>
      <xdr:col>0</xdr:col>
      <xdr:colOff>814917</xdr:colOff>
      <xdr:row>0</xdr:row>
      <xdr:rowOff>898090</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7" y="42334"/>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5</xdr:col>
      <xdr:colOff>279324</xdr:colOff>
      <xdr:row>0</xdr:row>
      <xdr:rowOff>174626</xdr:rowOff>
    </xdr:from>
    <xdr:to>
      <xdr:col>6</xdr:col>
      <xdr:colOff>977446</xdr:colOff>
      <xdr:row>0</xdr:row>
      <xdr:rowOff>661458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82491" y="174626"/>
          <a:ext cx="1544788" cy="486832"/>
        </a:xfrm>
        <a:prstGeom prst="rect">
          <a:avLst/>
        </a:prstGeom>
      </xdr:spPr>
    </xdr:pic>
    <xdr:clientData/>
  </xdr:twoCellAnchor>
  <xdr:twoCellAnchor editAs="oneCell">
    <xdr:from>
      <xdr:col>0</xdr:col>
      <xdr:colOff>21167</xdr:colOff>
      <xdr:row>0</xdr:row>
      <xdr:rowOff>42333</xdr:rowOff>
    </xdr:from>
    <xdr:to>
      <xdr:col>0</xdr:col>
      <xdr:colOff>783167</xdr:colOff>
      <xdr:row>0</xdr:row>
      <xdr:rowOff>898089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67" y="42333"/>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595312</xdr:colOff>
      <xdr:row>0</xdr:row>
      <xdr:rowOff>153459</xdr:rowOff>
    </xdr:from>
    <xdr:to>
      <xdr:col>6</xdr:col>
      <xdr:colOff>1296458</xdr:colOff>
      <xdr:row>0</xdr:row>
      <xdr:rowOff>640291</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10145" y="153459"/>
          <a:ext cx="1547813" cy="486832"/>
        </a:xfrm>
        <a:prstGeom prst="rect">
          <a:avLst/>
        </a:prstGeom>
      </xdr:spPr>
    </xdr:pic>
    <xdr:clientData/>
  </xdr:twoCellAnchor>
  <xdr:twoCellAnchor editAs="oneCell">
    <xdr:from>
      <xdr:col>0</xdr:col>
      <xdr:colOff>95250</xdr:colOff>
      <xdr:row>0</xdr:row>
      <xdr:rowOff>95250</xdr:rowOff>
    </xdr:from>
    <xdr:to>
      <xdr:col>0</xdr:col>
      <xdr:colOff>650875</xdr:colOff>
      <xdr:row>0</xdr:row>
      <xdr:rowOff>719239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0" y="95250"/>
          <a:ext cx="555625" cy="623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512157</xdr:colOff>
      <xdr:row>0</xdr:row>
      <xdr:rowOff>174626</xdr:rowOff>
    </xdr:from>
    <xdr:to>
      <xdr:col>6</xdr:col>
      <xdr:colOff>1210279</xdr:colOff>
      <xdr:row>0</xdr:row>
      <xdr:rowOff>661458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15324" y="174626"/>
          <a:ext cx="1544788" cy="486832"/>
        </a:xfrm>
        <a:prstGeom prst="rect">
          <a:avLst/>
        </a:prstGeom>
      </xdr:spPr>
    </xdr:pic>
    <xdr:clientData/>
  </xdr:twoCellAnchor>
  <xdr:twoCellAnchor editAs="oneCell">
    <xdr:from>
      <xdr:col>0</xdr:col>
      <xdr:colOff>127000</xdr:colOff>
      <xdr:row>0</xdr:row>
      <xdr:rowOff>42334</xdr:rowOff>
    </xdr:from>
    <xdr:to>
      <xdr:col>0</xdr:col>
      <xdr:colOff>889000</xdr:colOff>
      <xdr:row>0</xdr:row>
      <xdr:rowOff>898090</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0" y="42334"/>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438073</xdr:colOff>
      <xdr:row>0</xdr:row>
      <xdr:rowOff>164042</xdr:rowOff>
    </xdr:from>
    <xdr:to>
      <xdr:col>6</xdr:col>
      <xdr:colOff>1136195</xdr:colOff>
      <xdr:row>0</xdr:row>
      <xdr:rowOff>650874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41240" y="164042"/>
          <a:ext cx="1544788" cy="486832"/>
        </a:xfrm>
        <a:prstGeom prst="rect">
          <a:avLst/>
        </a:prstGeom>
      </xdr:spPr>
    </xdr:pic>
    <xdr:clientData/>
  </xdr:twoCellAnchor>
  <xdr:twoCellAnchor editAs="oneCell">
    <xdr:from>
      <xdr:col>0</xdr:col>
      <xdr:colOff>52916</xdr:colOff>
      <xdr:row>0</xdr:row>
      <xdr:rowOff>31750</xdr:rowOff>
    </xdr:from>
    <xdr:to>
      <xdr:col>0</xdr:col>
      <xdr:colOff>814916</xdr:colOff>
      <xdr:row>0</xdr:row>
      <xdr:rowOff>887506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6" y="31750"/>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427490</xdr:colOff>
      <xdr:row>0</xdr:row>
      <xdr:rowOff>174625</xdr:rowOff>
    </xdr:from>
    <xdr:to>
      <xdr:col>6</xdr:col>
      <xdr:colOff>1125612</xdr:colOff>
      <xdr:row>0</xdr:row>
      <xdr:rowOff>661457</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30657" y="174625"/>
          <a:ext cx="1544788" cy="486832"/>
        </a:xfrm>
        <a:prstGeom prst="rect">
          <a:avLst/>
        </a:prstGeom>
      </xdr:spPr>
    </xdr:pic>
    <xdr:clientData/>
  </xdr:twoCellAnchor>
  <xdr:twoCellAnchor editAs="oneCell">
    <xdr:from>
      <xdr:col>0</xdr:col>
      <xdr:colOff>42333</xdr:colOff>
      <xdr:row>0</xdr:row>
      <xdr:rowOff>42333</xdr:rowOff>
    </xdr:from>
    <xdr:to>
      <xdr:col>0</xdr:col>
      <xdr:colOff>804333</xdr:colOff>
      <xdr:row>0</xdr:row>
      <xdr:rowOff>898089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333" y="42333"/>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385157</xdr:colOff>
      <xdr:row>0</xdr:row>
      <xdr:rowOff>206376</xdr:rowOff>
    </xdr:from>
    <xdr:to>
      <xdr:col>6</xdr:col>
      <xdr:colOff>1083278</xdr:colOff>
      <xdr:row>0</xdr:row>
      <xdr:rowOff>693208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8324" y="206376"/>
          <a:ext cx="1544788" cy="486832"/>
        </a:xfrm>
        <a:prstGeom prst="rect">
          <a:avLst/>
        </a:prstGeom>
      </xdr:spPr>
    </xdr:pic>
    <xdr:clientData/>
  </xdr:twoCellAnchor>
  <xdr:twoCellAnchor editAs="oneCell">
    <xdr:from>
      <xdr:col>0</xdr:col>
      <xdr:colOff>63500</xdr:colOff>
      <xdr:row>0</xdr:row>
      <xdr:rowOff>42333</xdr:rowOff>
    </xdr:from>
    <xdr:to>
      <xdr:col>0</xdr:col>
      <xdr:colOff>825500</xdr:colOff>
      <xdr:row>0</xdr:row>
      <xdr:rowOff>898089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42333"/>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448657</xdr:colOff>
      <xdr:row>0</xdr:row>
      <xdr:rowOff>185209</xdr:rowOff>
    </xdr:from>
    <xdr:to>
      <xdr:col>6</xdr:col>
      <xdr:colOff>1146779</xdr:colOff>
      <xdr:row>0</xdr:row>
      <xdr:rowOff>672041</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51824" y="185209"/>
          <a:ext cx="1544788" cy="486832"/>
        </a:xfrm>
        <a:prstGeom prst="rect">
          <a:avLst/>
        </a:prstGeom>
      </xdr:spPr>
    </xdr:pic>
    <xdr:clientData/>
  </xdr:twoCellAnchor>
  <xdr:twoCellAnchor editAs="oneCell">
    <xdr:from>
      <xdr:col>0</xdr:col>
      <xdr:colOff>63500</xdr:colOff>
      <xdr:row>0</xdr:row>
      <xdr:rowOff>52917</xdr:rowOff>
    </xdr:from>
    <xdr:to>
      <xdr:col>0</xdr:col>
      <xdr:colOff>825500</xdr:colOff>
      <xdr:row>0</xdr:row>
      <xdr:rowOff>908673</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52917"/>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385157</xdr:colOff>
      <xdr:row>0</xdr:row>
      <xdr:rowOff>185209</xdr:rowOff>
    </xdr:from>
    <xdr:to>
      <xdr:col>6</xdr:col>
      <xdr:colOff>1083279</xdr:colOff>
      <xdr:row>0</xdr:row>
      <xdr:rowOff>672041</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8324" y="185209"/>
          <a:ext cx="1544788" cy="486832"/>
        </a:xfrm>
        <a:prstGeom prst="rect">
          <a:avLst/>
        </a:prstGeom>
      </xdr:spPr>
    </xdr:pic>
    <xdr:clientData/>
  </xdr:twoCellAnchor>
  <xdr:twoCellAnchor editAs="oneCell">
    <xdr:from>
      <xdr:col>0</xdr:col>
      <xdr:colOff>63500</xdr:colOff>
      <xdr:row>0</xdr:row>
      <xdr:rowOff>42333</xdr:rowOff>
    </xdr:from>
    <xdr:to>
      <xdr:col>0</xdr:col>
      <xdr:colOff>825500</xdr:colOff>
      <xdr:row>0</xdr:row>
      <xdr:rowOff>898089</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42333"/>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5</xdr:col>
      <xdr:colOff>385157</xdr:colOff>
      <xdr:row>0</xdr:row>
      <xdr:rowOff>132292</xdr:rowOff>
    </xdr:from>
    <xdr:to>
      <xdr:col>6</xdr:col>
      <xdr:colOff>1083279</xdr:colOff>
      <xdr:row>0</xdr:row>
      <xdr:rowOff>619124</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88324" y="132292"/>
          <a:ext cx="1544788" cy="486832"/>
        </a:xfrm>
        <a:prstGeom prst="rect">
          <a:avLst/>
        </a:prstGeom>
      </xdr:spPr>
    </xdr:pic>
    <xdr:clientData/>
  </xdr:twoCellAnchor>
  <xdr:twoCellAnchor editAs="oneCell">
    <xdr:from>
      <xdr:col>0</xdr:col>
      <xdr:colOff>42333</xdr:colOff>
      <xdr:row>0</xdr:row>
      <xdr:rowOff>31750</xdr:rowOff>
    </xdr:from>
    <xdr:to>
      <xdr:col>0</xdr:col>
      <xdr:colOff>804333</xdr:colOff>
      <xdr:row>0</xdr:row>
      <xdr:rowOff>887506</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333" y="31750"/>
          <a:ext cx="762000" cy="8557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view="pageBreakPreview" topLeftCell="A24" zoomScale="120" zoomScaleSheetLayoutView="120" workbookViewId="0">
      <selection activeCell="A7" sqref="A7:A31"/>
    </sheetView>
  </sheetViews>
  <sheetFormatPr defaultRowHeight="15" x14ac:dyDescent="0.25"/>
  <cols>
    <col min="1" max="1" width="5.7109375" bestFit="1" customWidth="1"/>
    <col min="2" max="2" width="27.28515625" customWidth="1"/>
    <col min="3" max="3" width="53.5703125" customWidth="1"/>
  </cols>
  <sheetData>
    <row r="1" spans="1:6" ht="51" customHeight="1" thickBot="1" x14ac:dyDescent="0.3">
      <c r="A1" s="112"/>
      <c r="B1" s="112"/>
      <c r="C1" s="112"/>
    </row>
    <row r="2" spans="1:6" ht="25.15" customHeight="1" thickBot="1" x14ac:dyDescent="0.3">
      <c r="A2" s="113" t="s">
        <v>81</v>
      </c>
      <c r="B2" s="114"/>
      <c r="C2" s="84" t="s">
        <v>82</v>
      </c>
      <c r="D2" s="85"/>
      <c r="E2" s="85"/>
      <c r="F2" s="85"/>
    </row>
    <row r="3" spans="1:6" ht="25.15" customHeight="1" thickBot="1" x14ac:dyDescent="0.3">
      <c r="A3" s="113" t="s">
        <v>83</v>
      </c>
      <c r="B3" s="115"/>
      <c r="C3" s="114"/>
      <c r="D3" s="86"/>
      <c r="E3" s="86"/>
      <c r="F3" s="86"/>
    </row>
    <row r="4" spans="1:6" ht="14.45" customHeight="1" thickBot="1" x14ac:dyDescent="0.3">
      <c r="A4" s="116" t="s">
        <v>84</v>
      </c>
      <c r="B4" s="117"/>
      <c r="C4" s="118"/>
    </row>
    <row r="5" spans="1:6" ht="15.75" thickBot="1" x14ac:dyDescent="0.3">
      <c r="A5" s="87" t="s">
        <v>85</v>
      </c>
      <c r="B5" s="88" t="s">
        <v>37</v>
      </c>
      <c r="C5" s="89" t="s">
        <v>36</v>
      </c>
    </row>
    <row r="6" spans="1:6" ht="17.25" customHeight="1" x14ac:dyDescent="0.25">
      <c r="A6" s="90">
        <v>1</v>
      </c>
      <c r="B6" s="91" t="s">
        <v>86</v>
      </c>
      <c r="C6" s="92" t="s">
        <v>87</v>
      </c>
    </row>
    <row r="7" spans="1:6" ht="17.25" customHeight="1" x14ac:dyDescent="0.25">
      <c r="A7" s="93">
        <v>2</v>
      </c>
      <c r="B7" s="94" t="s">
        <v>88</v>
      </c>
      <c r="C7" s="95" t="s">
        <v>89</v>
      </c>
    </row>
    <row r="8" spans="1:6" ht="17.25" customHeight="1" x14ac:dyDescent="0.25">
      <c r="A8" s="93">
        <v>3</v>
      </c>
      <c r="B8" s="94" t="s">
        <v>90</v>
      </c>
      <c r="C8" s="95" t="s">
        <v>91</v>
      </c>
    </row>
    <row r="9" spans="1:6" ht="17.25" customHeight="1" x14ac:dyDescent="0.25">
      <c r="A9" s="93">
        <v>4</v>
      </c>
      <c r="B9" s="94" t="s">
        <v>92</v>
      </c>
      <c r="C9" s="95" t="s">
        <v>93</v>
      </c>
    </row>
    <row r="10" spans="1:6" ht="17.25" customHeight="1" x14ac:dyDescent="0.25">
      <c r="A10" s="93">
        <v>5</v>
      </c>
      <c r="B10" s="94" t="s">
        <v>94</v>
      </c>
      <c r="C10" s="96" t="s">
        <v>95</v>
      </c>
    </row>
    <row r="11" spans="1:6" ht="17.25" customHeight="1" x14ac:dyDescent="0.25">
      <c r="A11" s="93">
        <v>6</v>
      </c>
      <c r="B11" s="94" t="s">
        <v>96</v>
      </c>
      <c r="C11" s="95" t="s">
        <v>97</v>
      </c>
    </row>
    <row r="12" spans="1:6" ht="17.25" customHeight="1" x14ac:dyDescent="0.25">
      <c r="A12" s="93">
        <v>7</v>
      </c>
      <c r="B12" s="94" t="s">
        <v>98</v>
      </c>
      <c r="C12" s="95" t="s">
        <v>99</v>
      </c>
    </row>
    <row r="13" spans="1:6" ht="17.25" customHeight="1" x14ac:dyDescent="0.25">
      <c r="A13" s="93">
        <v>8</v>
      </c>
      <c r="B13" s="94" t="s">
        <v>100</v>
      </c>
      <c r="C13" s="95" t="s">
        <v>101</v>
      </c>
    </row>
    <row r="14" spans="1:6" ht="17.25" customHeight="1" x14ac:dyDescent="0.25">
      <c r="A14" s="93">
        <v>9</v>
      </c>
      <c r="B14" s="94" t="s">
        <v>102</v>
      </c>
      <c r="C14" s="95" t="s">
        <v>103</v>
      </c>
    </row>
    <row r="15" spans="1:6" ht="17.25" customHeight="1" x14ac:dyDescent="0.25">
      <c r="A15" s="93">
        <v>10</v>
      </c>
      <c r="B15" s="94" t="s">
        <v>104</v>
      </c>
      <c r="C15" s="95" t="s">
        <v>103</v>
      </c>
    </row>
    <row r="16" spans="1:6" ht="17.25" customHeight="1" x14ac:dyDescent="0.25">
      <c r="A16" s="93">
        <v>11</v>
      </c>
      <c r="B16" s="94" t="s">
        <v>105</v>
      </c>
      <c r="C16" s="95" t="s">
        <v>103</v>
      </c>
    </row>
    <row r="17" spans="1:3" ht="17.25" customHeight="1" x14ac:dyDescent="0.25">
      <c r="A17" s="93">
        <v>12</v>
      </c>
      <c r="B17" s="94" t="s">
        <v>106</v>
      </c>
      <c r="C17" s="95" t="s">
        <v>103</v>
      </c>
    </row>
    <row r="18" spans="1:3" ht="17.25" customHeight="1" x14ac:dyDescent="0.25">
      <c r="A18" s="93">
        <v>13</v>
      </c>
      <c r="B18" s="94" t="s">
        <v>107</v>
      </c>
      <c r="C18" s="95" t="s">
        <v>103</v>
      </c>
    </row>
    <row r="19" spans="1:3" ht="32.25" customHeight="1" x14ac:dyDescent="0.25">
      <c r="A19" s="93">
        <v>14</v>
      </c>
      <c r="B19" s="94" t="s">
        <v>108</v>
      </c>
      <c r="C19" s="96" t="s">
        <v>109</v>
      </c>
    </row>
    <row r="20" spans="1:3" ht="32.25" customHeight="1" x14ac:dyDescent="0.25">
      <c r="A20" s="93">
        <v>15</v>
      </c>
      <c r="B20" s="94" t="s">
        <v>110</v>
      </c>
      <c r="C20" s="96" t="s">
        <v>109</v>
      </c>
    </row>
    <row r="21" spans="1:3" ht="32.25" customHeight="1" x14ac:dyDescent="0.25">
      <c r="A21" s="93">
        <v>16</v>
      </c>
      <c r="B21" s="94" t="s">
        <v>111</v>
      </c>
      <c r="C21" s="96" t="s">
        <v>109</v>
      </c>
    </row>
    <row r="22" spans="1:3" ht="32.25" customHeight="1" x14ac:dyDescent="0.25">
      <c r="A22" s="93">
        <v>17</v>
      </c>
      <c r="B22" s="94" t="s">
        <v>112</v>
      </c>
      <c r="C22" s="96" t="s">
        <v>109</v>
      </c>
    </row>
    <row r="23" spans="1:3" ht="32.25" customHeight="1" x14ac:dyDescent="0.25">
      <c r="A23" s="93">
        <v>18</v>
      </c>
      <c r="B23" s="94" t="s">
        <v>113</v>
      </c>
      <c r="C23" s="96" t="s">
        <v>109</v>
      </c>
    </row>
    <row r="24" spans="1:3" ht="17.25" customHeight="1" x14ac:dyDescent="0.25">
      <c r="A24" s="93">
        <v>19</v>
      </c>
      <c r="B24" s="94" t="s">
        <v>114</v>
      </c>
      <c r="C24" s="96" t="s">
        <v>115</v>
      </c>
    </row>
    <row r="25" spans="1:3" ht="17.25" customHeight="1" x14ac:dyDescent="0.25">
      <c r="A25" s="93">
        <v>20</v>
      </c>
      <c r="B25" s="94" t="s">
        <v>116</v>
      </c>
      <c r="C25" s="96" t="s">
        <v>115</v>
      </c>
    </row>
    <row r="26" spans="1:3" ht="17.25" customHeight="1" x14ac:dyDescent="0.25">
      <c r="A26" s="93">
        <v>21</v>
      </c>
      <c r="B26" s="94" t="s">
        <v>117</v>
      </c>
      <c r="C26" s="96" t="s">
        <v>118</v>
      </c>
    </row>
    <row r="27" spans="1:3" ht="17.25" customHeight="1" x14ac:dyDescent="0.25">
      <c r="A27" s="93">
        <v>22</v>
      </c>
      <c r="B27" s="94" t="s">
        <v>119</v>
      </c>
      <c r="C27" s="96" t="s">
        <v>118</v>
      </c>
    </row>
    <row r="28" spans="1:3" ht="17.25" customHeight="1" x14ac:dyDescent="0.25">
      <c r="A28" s="93">
        <v>23</v>
      </c>
      <c r="B28" s="94" t="s">
        <v>120</v>
      </c>
      <c r="C28" s="96" t="s">
        <v>121</v>
      </c>
    </row>
    <row r="29" spans="1:3" ht="58.15" customHeight="1" x14ac:dyDescent="0.25">
      <c r="A29" s="93">
        <v>24</v>
      </c>
      <c r="B29" s="94" t="s">
        <v>5</v>
      </c>
      <c r="C29" s="96" t="s">
        <v>145</v>
      </c>
    </row>
    <row r="30" spans="1:3" ht="20.25" customHeight="1" x14ac:dyDescent="0.25">
      <c r="A30" s="93">
        <v>25</v>
      </c>
      <c r="B30" s="94" t="s">
        <v>122</v>
      </c>
      <c r="C30" s="96" t="s">
        <v>123</v>
      </c>
    </row>
    <row r="31" spans="1:3" ht="36.75" customHeight="1" thickBot="1" x14ac:dyDescent="0.3">
      <c r="A31" s="93">
        <v>26</v>
      </c>
      <c r="B31" s="97" t="s">
        <v>124</v>
      </c>
      <c r="C31" s="98" t="s">
        <v>125</v>
      </c>
    </row>
  </sheetData>
  <mergeCells count="4">
    <mergeCell ref="A1:C1"/>
    <mergeCell ref="A2:B2"/>
    <mergeCell ref="A3:C3"/>
    <mergeCell ref="A4:C4"/>
  </mergeCells>
  <conditionalFormatting sqref="A3">
    <cfRule type="duplicateValues" dxfId="32" priority="1"/>
  </conditionalFormatting>
  <conditionalFormatting sqref="A2">
    <cfRule type="duplicateValues" dxfId="31" priority="2"/>
  </conditionalFormatting>
  <conditionalFormatting sqref="B6:B31">
    <cfRule type="duplicateValues" dxfId="30" priority="3"/>
  </conditionalFormatting>
  <pageMargins left="0.7" right="0.7" top="0.75" bottom="0.75" header="0.3" footer="0.3"/>
  <pageSetup scale="98" orientation="portrait" r:id="rId1"/>
  <headerFooter>
    <oddFooter>&amp;R&amp;8Engr Sohail Ahmad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0"/>
  <sheetViews>
    <sheetView view="pageBreakPreview" zoomScale="90" zoomScaleNormal="100" zoomScaleSheetLayoutView="90" workbookViewId="0">
      <selection activeCell="C28" sqref="C28"/>
    </sheetView>
  </sheetViews>
  <sheetFormatPr defaultRowHeight="15" x14ac:dyDescent="0.25"/>
  <cols>
    <col min="1" max="1" width="22.5703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138</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102"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50</v>
      </c>
      <c r="F9" s="36"/>
      <c r="G9" s="75"/>
    </row>
    <row r="10" spans="1:7" ht="56.25" x14ac:dyDescent="0.25">
      <c r="A10" s="24">
        <v>2</v>
      </c>
      <c r="B10" s="5" t="s">
        <v>34</v>
      </c>
      <c r="C10" s="19" t="s">
        <v>46</v>
      </c>
      <c r="D10" s="25" t="s">
        <v>33</v>
      </c>
      <c r="E10" s="26">
        <v>60</v>
      </c>
      <c r="F10" s="36"/>
      <c r="G10" s="27"/>
    </row>
    <row r="11" spans="1:7" ht="75" x14ac:dyDescent="0.25">
      <c r="A11" s="24">
        <v>3</v>
      </c>
      <c r="B11" s="5" t="s">
        <v>32</v>
      </c>
      <c r="C11" s="4" t="s">
        <v>31</v>
      </c>
      <c r="D11" s="28" t="s">
        <v>28</v>
      </c>
      <c r="E11" s="28">
        <v>215</v>
      </c>
      <c r="F11" s="36"/>
      <c r="G11" s="27"/>
    </row>
    <row r="12" spans="1:7" ht="93.75" x14ac:dyDescent="0.25">
      <c r="A12" s="24">
        <v>4</v>
      </c>
      <c r="B12" s="17" t="s">
        <v>30</v>
      </c>
      <c r="C12" s="18" t="s">
        <v>130</v>
      </c>
      <c r="D12" s="29" t="s">
        <v>25</v>
      </c>
      <c r="E12" s="30">
        <v>2</v>
      </c>
      <c r="F12" s="49"/>
      <c r="G12" s="27"/>
    </row>
    <row r="13" spans="1:7" ht="75" x14ac:dyDescent="0.3">
      <c r="A13" s="24">
        <v>5</v>
      </c>
      <c r="B13" s="17" t="s">
        <v>29</v>
      </c>
      <c r="C13" s="7" t="s">
        <v>48</v>
      </c>
      <c r="D13" s="29" t="s">
        <v>28</v>
      </c>
      <c r="E13" s="30">
        <v>300</v>
      </c>
      <c r="F13" s="36"/>
      <c r="G13" s="27"/>
    </row>
    <row r="14" spans="1:7" ht="93.75" x14ac:dyDescent="0.25">
      <c r="A14" s="24">
        <v>6</v>
      </c>
      <c r="B14" s="76" t="s">
        <v>77</v>
      </c>
      <c r="C14" s="76" t="s">
        <v>78</v>
      </c>
      <c r="D14" s="77" t="s">
        <v>33</v>
      </c>
      <c r="E14" s="30">
        <v>270</v>
      </c>
      <c r="F14" s="59"/>
      <c r="G14" s="75"/>
    </row>
    <row r="15" spans="1:7" ht="37.5" x14ac:dyDescent="0.25">
      <c r="A15" s="24">
        <v>7</v>
      </c>
      <c r="B15" s="78" t="s">
        <v>79</v>
      </c>
      <c r="C15" s="76" t="s">
        <v>80</v>
      </c>
      <c r="D15" s="77" t="s">
        <v>33</v>
      </c>
      <c r="E15" s="79">
        <v>20.350000000000001</v>
      </c>
      <c r="F15" s="59"/>
      <c r="G15" s="75"/>
    </row>
    <row r="16" spans="1:7" ht="21" x14ac:dyDescent="0.35">
      <c r="A16" s="16"/>
      <c r="B16" s="16"/>
      <c r="C16" s="22" t="s">
        <v>45</v>
      </c>
      <c r="D16" s="16"/>
      <c r="E16" s="16"/>
      <c r="F16" s="16"/>
      <c r="G16" s="60"/>
    </row>
    <row r="17" spans="1:7" ht="23.25" x14ac:dyDescent="0.25">
      <c r="A17" s="61" t="s">
        <v>27</v>
      </c>
      <c r="B17" s="62" t="s">
        <v>26</v>
      </c>
      <c r="C17" s="63"/>
      <c r="D17" s="63"/>
      <c r="E17" s="63"/>
      <c r="F17" s="63"/>
      <c r="G17" s="64"/>
    </row>
    <row r="18" spans="1:7" ht="15.75" x14ac:dyDescent="0.25">
      <c r="A18" s="123" t="s">
        <v>18</v>
      </c>
      <c r="B18" s="148" t="s">
        <v>37</v>
      </c>
      <c r="C18" s="123" t="s">
        <v>17</v>
      </c>
      <c r="D18" s="123" t="s">
        <v>16</v>
      </c>
      <c r="E18" s="129" t="s">
        <v>15</v>
      </c>
      <c r="F18" s="11" t="s">
        <v>14</v>
      </c>
      <c r="G18" s="11" t="s">
        <v>13</v>
      </c>
    </row>
    <row r="19" spans="1:7" ht="15.75" x14ac:dyDescent="0.25">
      <c r="A19" s="131"/>
      <c r="B19" s="148"/>
      <c r="C19" s="124"/>
      <c r="D19" s="124"/>
      <c r="E19" s="130"/>
      <c r="F19" s="10" t="s">
        <v>12</v>
      </c>
      <c r="G19" s="10" t="s">
        <v>12</v>
      </c>
    </row>
    <row r="20" spans="1:7" ht="75" x14ac:dyDescent="0.25">
      <c r="A20" s="31">
        <v>1</v>
      </c>
      <c r="B20" s="15" t="s">
        <v>49</v>
      </c>
      <c r="C20" s="14" t="s">
        <v>50</v>
      </c>
      <c r="D20" s="29" t="s">
        <v>25</v>
      </c>
      <c r="E20" s="29">
        <v>2</v>
      </c>
      <c r="F20" s="29"/>
      <c r="G20" s="32"/>
    </row>
    <row r="21" spans="1:7" ht="37.5" x14ac:dyDescent="0.25">
      <c r="A21" s="31">
        <v>2</v>
      </c>
      <c r="B21" s="15" t="s">
        <v>24</v>
      </c>
      <c r="C21" s="14" t="s">
        <v>51</v>
      </c>
      <c r="D21" s="29" t="s">
        <v>0</v>
      </c>
      <c r="E21" s="29">
        <v>2</v>
      </c>
      <c r="F21" s="29"/>
      <c r="G21" s="32"/>
    </row>
    <row r="22" spans="1:7" ht="37.5" x14ac:dyDescent="0.25">
      <c r="A22" s="31">
        <v>3</v>
      </c>
      <c r="B22" s="15" t="s">
        <v>23</v>
      </c>
      <c r="C22" s="14" t="s">
        <v>22</v>
      </c>
      <c r="D22" s="29" t="s">
        <v>0</v>
      </c>
      <c r="E22" s="29">
        <v>2</v>
      </c>
      <c r="F22" s="29"/>
      <c r="G22" s="32"/>
    </row>
    <row r="23" spans="1:7" ht="21" x14ac:dyDescent="0.25">
      <c r="A23" s="13"/>
      <c r="B23" s="13"/>
      <c r="C23" s="132" t="s">
        <v>65</v>
      </c>
      <c r="D23" s="133"/>
      <c r="E23" s="134" t="s">
        <v>21</v>
      </c>
      <c r="F23" s="12"/>
      <c r="G23" s="65"/>
    </row>
    <row r="24" spans="1:7" ht="46.5" customHeight="1" x14ac:dyDescent="0.25">
      <c r="A24" s="58" t="s">
        <v>20</v>
      </c>
      <c r="B24" s="169" t="s">
        <v>19</v>
      </c>
      <c r="C24" s="170"/>
      <c r="D24" s="170"/>
      <c r="E24" s="170"/>
      <c r="F24" s="170"/>
      <c r="G24" s="171"/>
    </row>
    <row r="25" spans="1:7" ht="18.75" x14ac:dyDescent="0.25">
      <c r="A25" s="159" t="s">
        <v>18</v>
      </c>
      <c r="B25" s="148" t="s">
        <v>37</v>
      </c>
      <c r="C25" s="159" t="s">
        <v>17</v>
      </c>
      <c r="D25" s="159" t="s">
        <v>16</v>
      </c>
      <c r="E25" s="161" t="s">
        <v>15</v>
      </c>
      <c r="F25" s="66" t="s">
        <v>14</v>
      </c>
      <c r="G25" s="66" t="s">
        <v>13</v>
      </c>
    </row>
    <row r="26" spans="1:7" ht="18.75" x14ac:dyDescent="0.25">
      <c r="A26" s="160"/>
      <c r="B26" s="148"/>
      <c r="C26" s="160"/>
      <c r="D26" s="160"/>
      <c r="E26" s="162"/>
      <c r="F26" s="67" t="s">
        <v>12</v>
      </c>
      <c r="G26" s="67" t="s">
        <v>12</v>
      </c>
    </row>
    <row r="27" spans="1:7" ht="93.75" x14ac:dyDescent="0.25">
      <c r="A27" s="42">
        <v>1</v>
      </c>
      <c r="B27" s="45" t="s">
        <v>66</v>
      </c>
      <c r="C27" s="46" t="s">
        <v>67</v>
      </c>
      <c r="D27" s="45" t="s">
        <v>9</v>
      </c>
      <c r="E27" s="45">
        <v>200</v>
      </c>
      <c r="F27" s="45"/>
      <c r="G27" s="52"/>
    </row>
    <row r="28" spans="1:7" ht="187.5" x14ac:dyDescent="0.25">
      <c r="A28" s="42">
        <v>2</v>
      </c>
      <c r="B28" s="45" t="s">
        <v>11</v>
      </c>
      <c r="C28" s="46" t="s">
        <v>68</v>
      </c>
      <c r="D28" s="45" t="s">
        <v>9</v>
      </c>
      <c r="E28" s="45">
        <v>50</v>
      </c>
      <c r="F28" s="29"/>
      <c r="G28" s="52"/>
    </row>
    <row r="29" spans="1:7" ht="75" x14ac:dyDescent="0.25">
      <c r="A29" s="42">
        <v>3</v>
      </c>
      <c r="B29" s="47" t="s">
        <v>10</v>
      </c>
      <c r="C29" s="47" t="s">
        <v>69</v>
      </c>
      <c r="D29" s="47" t="s">
        <v>9</v>
      </c>
      <c r="E29" s="47">
        <v>20</v>
      </c>
      <c r="F29" s="28"/>
      <c r="G29" s="52"/>
    </row>
    <row r="30" spans="1:7" ht="75" x14ac:dyDescent="0.25">
      <c r="A30" s="42">
        <v>4</v>
      </c>
      <c r="B30" s="45" t="s">
        <v>10</v>
      </c>
      <c r="C30" s="45" t="s">
        <v>70</v>
      </c>
      <c r="D30" s="45" t="s">
        <v>9</v>
      </c>
      <c r="E30" s="45">
        <v>20</v>
      </c>
      <c r="F30" s="29"/>
      <c r="G30" s="52"/>
    </row>
    <row r="31" spans="1:7" ht="56.25" x14ac:dyDescent="0.25">
      <c r="A31" s="42">
        <v>5</v>
      </c>
      <c r="B31" s="45" t="s">
        <v>8</v>
      </c>
      <c r="C31" s="48" t="s">
        <v>7</v>
      </c>
      <c r="D31" s="45" t="s">
        <v>0</v>
      </c>
      <c r="E31" s="45">
        <v>2</v>
      </c>
      <c r="F31" s="51"/>
      <c r="G31" s="52"/>
    </row>
    <row r="32" spans="1:7" ht="187.5" x14ac:dyDescent="0.25">
      <c r="A32" s="42">
        <v>6</v>
      </c>
      <c r="B32" s="45" t="s">
        <v>6</v>
      </c>
      <c r="C32" s="48" t="s">
        <v>52</v>
      </c>
      <c r="D32" s="45" t="s">
        <v>0</v>
      </c>
      <c r="E32" s="45">
        <v>2</v>
      </c>
      <c r="F32" s="50"/>
      <c r="G32" s="52"/>
    </row>
    <row r="33" spans="1:7" ht="37.5" x14ac:dyDescent="0.25">
      <c r="A33" s="42">
        <v>7</v>
      </c>
      <c r="B33" s="45" t="s">
        <v>71</v>
      </c>
      <c r="C33" s="45" t="s">
        <v>72</v>
      </c>
      <c r="D33" s="45" t="s">
        <v>0</v>
      </c>
      <c r="E33" s="45">
        <v>4</v>
      </c>
      <c r="F33" s="68"/>
      <c r="G33" s="52"/>
    </row>
    <row r="34" spans="1:7" ht="225" x14ac:dyDescent="0.25">
      <c r="A34" s="42">
        <v>8</v>
      </c>
      <c r="B34" s="45" t="s">
        <v>5</v>
      </c>
      <c r="C34" s="5" t="s">
        <v>146</v>
      </c>
      <c r="D34" s="45" t="s">
        <v>0</v>
      </c>
      <c r="E34" s="69">
        <v>1</v>
      </c>
      <c r="F34" s="50"/>
      <c r="G34" s="52"/>
    </row>
    <row r="35" spans="1:7" ht="37.5" x14ac:dyDescent="0.25">
      <c r="A35" s="42">
        <v>9</v>
      </c>
      <c r="B35" s="45" t="s">
        <v>4</v>
      </c>
      <c r="C35" s="45" t="s">
        <v>3</v>
      </c>
      <c r="D35" s="45" t="s">
        <v>0</v>
      </c>
      <c r="E35" s="69">
        <v>2</v>
      </c>
      <c r="F35" s="50"/>
      <c r="G35" s="52"/>
    </row>
    <row r="36" spans="1:7" ht="150" x14ac:dyDescent="0.25">
      <c r="A36" s="29">
        <v>10</v>
      </c>
      <c r="B36" s="5" t="s">
        <v>2</v>
      </c>
      <c r="C36" s="5" t="s">
        <v>73</v>
      </c>
      <c r="D36" s="29" t="s">
        <v>1</v>
      </c>
      <c r="E36" s="70">
        <v>2</v>
      </c>
      <c r="F36" s="50"/>
      <c r="G36" s="35"/>
    </row>
    <row r="37" spans="1:7" ht="37.5" x14ac:dyDescent="0.25">
      <c r="A37" s="29">
        <v>11</v>
      </c>
      <c r="B37" s="72" t="s">
        <v>74</v>
      </c>
      <c r="C37" s="72" t="s">
        <v>74</v>
      </c>
      <c r="D37" s="29" t="s">
        <v>0</v>
      </c>
      <c r="E37" s="70">
        <v>1</v>
      </c>
      <c r="F37" s="71"/>
      <c r="G37" s="35"/>
    </row>
    <row r="38" spans="1:7" ht="75" x14ac:dyDescent="0.25">
      <c r="A38" s="29">
        <v>12</v>
      </c>
      <c r="B38" s="2" t="s">
        <v>53</v>
      </c>
      <c r="C38" s="1" t="s">
        <v>75</v>
      </c>
      <c r="D38" s="29" t="s">
        <v>0</v>
      </c>
      <c r="E38" s="70">
        <v>1</v>
      </c>
      <c r="F38" s="50"/>
      <c r="G38" s="35"/>
    </row>
    <row r="39" spans="1:7" ht="21.75" thickBot="1" x14ac:dyDescent="0.4">
      <c r="A39" s="175" t="s">
        <v>44</v>
      </c>
      <c r="B39" s="176"/>
      <c r="C39" s="176"/>
      <c r="D39" s="176"/>
      <c r="E39" s="176"/>
      <c r="F39" s="177"/>
      <c r="G39" s="73"/>
    </row>
    <row r="40" spans="1:7" ht="21" thickBot="1" x14ac:dyDescent="0.35">
      <c r="A40" s="156" t="s">
        <v>143</v>
      </c>
      <c r="B40" s="157"/>
      <c r="C40" s="157"/>
      <c r="D40" s="157"/>
      <c r="E40" s="157"/>
      <c r="F40" s="158"/>
      <c r="G40" s="74"/>
    </row>
  </sheetData>
  <mergeCells count="24">
    <mergeCell ref="C23:E23"/>
    <mergeCell ref="A1:G1"/>
    <mergeCell ref="B2:G2"/>
    <mergeCell ref="B3:G3"/>
    <mergeCell ref="B4:G4"/>
    <mergeCell ref="B6:G6"/>
    <mergeCell ref="A7:A8"/>
    <mergeCell ref="B7:B8"/>
    <mergeCell ref="C7:C8"/>
    <mergeCell ref="D7:D8"/>
    <mergeCell ref="E7:E8"/>
    <mergeCell ref="A18:A19"/>
    <mergeCell ref="B18:B19"/>
    <mergeCell ref="C18:C19"/>
    <mergeCell ref="D18:D19"/>
    <mergeCell ref="E18:E19"/>
    <mergeCell ref="B24:G24"/>
    <mergeCell ref="A40:F40"/>
    <mergeCell ref="A25:A26"/>
    <mergeCell ref="B25:B26"/>
    <mergeCell ref="C25:C26"/>
    <mergeCell ref="D25:D26"/>
    <mergeCell ref="E25:E26"/>
    <mergeCell ref="A39:F39"/>
  </mergeCells>
  <conditionalFormatting sqref="C38">
    <cfRule type="duplicateValues" dxfId="5" priority="2"/>
  </conditionalFormatting>
  <conditionalFormatting sqref="C28">
    <cfRule type="duplicateValues" dxfId="4" priority="3"/>
  </conditionalFormatting>
  <conditionalFormatting sqref="C27">
    <cfRule type="duplicateValues" dxfId="3" priority="1"/>
  </conditionalFormatting>
  <pageMargins left="0.7" right="0.7" top="0.75" bottom="0.75" header="0.3" footer="0.3"/>
  <pageSetup scale="51" orientation="portrait" r:id="rId1"/>
  <rowBreaks count="1" manualBreakCount="1">
    <brk id="23"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0"/>
  <sheetViews>
    <sheetView view="pageBreakPreview" zoomScale="90" zoomScaleNormal="100" zoomScaleSheetLayoutView="90" workbookViewId="0">
      <selection activeCell="C36" sqref="C36"/>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141</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102"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48</v>
      </c>
      <c r="F9" s="36"/>
      <c r="G9" s="75"/>
    </row>
    <row r="10" spans="1:7" ht="56.25" x14ac:dyDescent="0.25">
      <c r="A10" s="24">
        <v>2</v>
      </c>
      <c r="B10" s="5" t="s">
        <v>34</v>
      </c>
      <c r="C10" s="19" t="s">
        <v>46</v>
      </c>
      <c r="D10" s="25" t="s">
        <v>33</v>
      </c>
      <c r="E10" s="26">
        <v>57</v>
      </c>
      <c r="F10" s="36"/>
      <c r="G10" s="27"/>
    </row>
    <row r="11" spans="1:7" ht="75" x14ac:dyDescent="0.25">
      <c r="A11" s="24">
        <v>3</v>
      </c>
      <c r="B11" s="5" t="s">
        <v>32</v>
      </c>
      <c r="C11" s="4" t="s">
        <v>31</v>
      </c>
      <c r="D11" s="28" t="s">
        <v>28</v>
      </c>
      <c r="E11" s="28">
        <v>220</v>
      </c>
      <c r="F11" s="36"/>
      <c r="G11" s="27"/>
    </row>
    <row r="12" spans="1:7" ht="93.75" x14ac:dyDescent="0.25">
      <c r="A12" s="24">
        <v>4</v>
      </c>
      <c r="B12" s="17" t="s">
        <v>30</v>
      </c>
      <c r="C12" s="18" t="s">
        <v>130</v>
      </c>
      <c r="D12" s="29" t="s">
        <v>25</v>
      </c>
      <c r="E12" s="30">
        <v>2</v>
      </c>
      <c r="F12" s="49"/>
      <c r="G12" s="27"/>
    </row>
    <row r="13" spans="1:7" ht="75" x14ac:dyDescent="0.3">
      <c r="A13" s="24">
        <v>5</v>
      </c>
      <c r="B13" s="17" t="s">
        <v>29</v>
      </c>
      <c r="C13" s="7" t="s">
        <v>48</v>
      </c>
      <c r="D13" s="29" t="s">
        <v>28</v>
      </c>
      <c r="E13" s="30">
        <v>300</v>
      </c>
      <c r="F13" s="36"/>
      <c r="G13" s="27"/>
    </row>
    <row r="14" spans="1:7" ht="93.75" x14ac:dyDescent="0.25">
      <c r="A14" s="24">
        <v>6</v>
      </c>
      <c r="B14" s="76" t="s">
        <v>77</v>
      </c>
      <c r="C14" s="76" t="s">
        <v>78</v>
      </c>
      <c r="D14" s="77" t="s">
        <v>33</v>
      </c>
      <c r="E14" s="30">
        <v>270</v>
      </c>
      <c r="F14" s="59"/>
      <c r="G14" s="75"/>
    </row>
    <row r="15" spans="1:7" ht="37.5" x14ac:dyDescent="0.25">
      <c r="A15" s="24">
        <v>7</v>
      </c>
      <c r="B15" s="78" t="s">
        <v>79</v>
      </c>
      <c r="C15" s="76" t="s">
        <v>80</v>
      </c>
      <c r="D15" s="77" t="s">
        <v>33</v>
      </c>
      <c r="E15" s="79">
        <v>20.350000000000001</v>
      </c>
      <c r="F15" s="59"/>
      <c r="G15" s="75"/>
    </row>
    <row r="16" spans="1:7" ht="21" x14ac:dyDescent="0.35">
      <c r="A16" s="16"/>
      <c r="B16" s="16"/>
      <c r="C16" s="22" t="s">
        <v>45</v>
      </c>
      <c r="D16" s="16"/>
      <c r="E16" s="16"/>
      <c r="F16" s="16"/>
      <c r="G16" s="60"/>
    </row>
    <row r="17" spans="1:7" ht="23.25" x14ac:dyDescent="0.25">
      <c r="A17" s="61" t="s">
        <v>27</v>
      </c>
      <c r="B17" s="62" t="s">
        <v>26</v>
      </c>
      <c r="C17" s="63"/>
      <c r="D17" s="63"/>
      <c r="E17" s="63"/>
      <c r="F17" s="63"/>
      <c r="G17" s="64"/>
    </row>
    <row r="18" spans="1:7" ht="15.75" x14ac:dyDescent="0.25">
      <c r="A18" s="123" t="s">
        <v>18</v>
      </c>
      <c r="B18" s="148" t="s">
        <v>37</v>
      </c>
      <c r="C18" s="123" t="s">
        <v>17</v>
      </c>
      <c r="D18" s="123" t="s">
        <v>16</v>
      </c>
      <c r="E18" s="129" t="s">
        <v>15</v>
      </c>
      <c r="F18" s="11" t="s">
        <v>14</v>
      </c>
      <c r="G18" s="11" t="s">
        <v>13</v>
      </c>
    </row>
    <row r="19" spans="1:7" ht="15.75" x14ac:dyDescent="0.25">
      <c r="A19" s="131"/>
      <c r="B19" s="148"/>
      <c r="C19" s="124"/>
      <c r="D19" s="124"/>
      <c r="E19" s="130"/>
      <c r="F19" s="10" t="s">
        <v>12</v>
      </c>
      <c r="G19" s="10" t="s">
        <v>12</v>
      </c>
    </row>
    <row r="20" spans="1:7" ht="75" x14ac:dyDescent="0.25">
      <c r="A20" s="31">
        <v>1</v>
      </c>
      <c r="B20" s="15" t="s">
        <v>49</v>
      </c>
      <c r="C20" s="14" t="s">
        <v>50</v>
      </c>
      <c r="D20" s="29" t="s">
        <v>25</v>
      </c>
      <c r="E20" s="29">
        <v>2</v>
      </c>
      <c r="F20" s="29"/>
      <c r="G20" s="32"/>
    </row>
    <row r="21" spans="1:7" ht="37.5" x14ac:dyDescent="0.25">
      <c r="A21" s="31">
        <v>2</v>
      </c>
      <c r="B21" s="15" t="s">
        <v>24</v>
      </c>
      <c r="C21" s="14" t="s">
        <v>51</v>
      </c>
      <c r="D21" s="29" t="s">
        <v>0</v>
      </c>
      <c r="E21" s="29">
        <v>2</v>
      </c>
      <c r="F21" s="29"/>
      <c r="G21" s="32"/>
    </row>
    <row r="22" spans="1:7" ht="37.5" x14ac:dyDescent="0.25">
      <c r="A22" s="31">
        <v>3</v>
      </c>
      <c r="B22" s="15" t="s">
        <v>23</v>
      </c>
      <c r="C22" s="14" t="s">
        <v>22</v>
      </c>
      <c r="D22" s="29" t="s">
        <v>0</v>
      </c>
      <c r="E22" s="29">
        <v>2</v>
      </c>
      <c r="F22" s="29"/>
      <c r="G22" s="32"/>
    </row>
    <row r="23" spans="1:7" ht="21" x14ac:dyDescent="0.25">
      <c r="A23" s="13"/>
      <c r="B23" s="13"/>
      <c r="C23" s="132" t="s">
        <v>65</v>
      </c>
      <c r="D23" s="133"/>
      <c r="E23" s="134" t="s">
        <v>21</v>
      </c>
      <c r="F23" s="12"/>
      <c r="G23" s="65"/>
    </row>
    <row r="24" spans="1:7" ht="46.5" customHeight="1" x14ac:dyDescent="0.25">
      <c r="A24" s="58" t="s">
        <v>20</v>
      </c>
      <c r="B24" s="169" t="s">
        <v>19</v>
      </c>
      <c r="C24" s="170"/>
      <c r="D24" s="170"/>
      <c r="E24" s="170"/>
      <c r="F24" s="170"/>
      <c r="G24" s="171"/>
    </row>
    <row r="25" spans="1:7" ht="18.75" x14ac:dyDescent="0.25">
      <c r="A25" s="159" t="s">
        <v>18</v>
      </c>
      <c r="B25" s="148" t="s">
        <v>37</v>
      </c>
      <c r="C25" s="159" t="s">
        <v>17</v>
      </c>
      <c r="D25" s="159" t="s">
        <v>16</v>
      </c>
      <c r="E25" s="161" t="s">
        <v>15</v>
      </c>
      <c r="F25" s="66" t="s">
        <v>14</v>
      </c>
      <c r="G25" s="66" t="s">
        <v>13</v>
      </c>
    </row>
    <row r="26" spans="1:7" ht="18.75" x14ac:dyDescent="0.25">
      <c r="A26" s="160"/>
      <c r="B26" s="148"/>
      <c r="C26" s="160"/>
      <c r="D26" s="160"/>
      <c r="E26" s="162"/>
      <c r="F26" s="67" t="s">
        <v>12</v>
      </c>
      <c r="G26" s="67" t="s">
        <v>12</v>
      </c>
    </row>
    <row r="27" spans="1:7" ht="93.75" x14ac:dyDescent="0.25">
      <c r="A27" s="42">
        <v>1</v>
      </c>
      <c r="B27" s="45" t="s">
        <v>66</v>
      </c>
      <c r="C27" s="46" t="s">
        <v>67</v>
      </c>
      <c r="D27" s="45" t="s">
        <v>9</v>
      </c>
      <c r="E27" s="45">
        <v>500</v>
      </c>
      <c r="F27" s="45"/>
      <c r="G27" s="52"/>
    </row>
    <row r="28" spans="1:7" ht="187.5" x14ac:dyDescent="0.25">
      <c r="A28" s="42">
        <v>2</v>
      </c>
      <c r="B28" s="45" t="s">
        <v>11</v>
      </c>
      <c r="C28" s="46" t="s">
        <v>68</v>
      </c>
      <c r="D28" s="45" t="s">
        <v>9</v>
      </c>
      <c r="E28" s="45">
        <v>50</v>
      </c>
      <c r="F28" s="29"/>
      <c r="G28" s="52"/>
    </row>
    <row r="29" spans="1:7" ht="75" x14ac:dyDescent="0.25">
      <c r="A29" s="42">
        <v>3</v>
      </c>
      <c r="B29" s="47" t="s">
        <v>10</v>
      </c>
      <c r="C29" s="47" t="s">
        <v>69</v>
      </c>
      <c r="D29" s="47" t="s">
        <v>9</v>
      </c>
      <c r="E29" s="47">
        <v>20</v>
      </c>
      <c r="F29" s="28"/>
      <c r="G29" s="52"/>
    </row>
    <row r="30" spans="1:7" ht="75" x14ac:dyDescent="0.25">
      <c r="A30" s="42">
        <v>4</v>
      </c>
      <c r="B30" s="45" t="s">
        <v>10</v>
      </c>
      <c r="C30" s="45" t="s">
        <v>70</v>
      </c>
      <c r="D30" s="45" t="s">
        <v>9</v>
      </c>
      <c r="E30" s="45">
        <v>20</v>
      </c>
      <c r="F30" s="29"/>
      <c r="G30" s="52"/>
    </row>
    <row r="31" spans="1:7" ht="56.25" x14ac:dyDescent="0.25">
      <c r="A31" s="42">
        <v>5</v>
      </c>
      <c r="B31" s="45" t="s">
        <v>8</v>
      </c>
      <c r="C31" s="48" t="s">
        <v>7</v>
      </c>
      <c r="D31" s="45" t="s">
        <v>0</v>
      </c>
      <c r="E31" s="45">
        <v>4</v>
      </c>
      <c r="F31" s="51"/>
      <c r="G31" s="52"/>
    </row>
    <row r="32" spans="1:7" ht="187.5" x14ac:dyDescent="0.25">
      <c r="A32" s="42">
        <v>6</v>
      </c>
      <c r="B32" s="45" t="s">
        <v>6</v>
      </c>
      <c r="C32" s="48" t="s">
        <v>52</v>
      </c>
      <c r="D32" s="45" t="s">
        <v>0</v>
      </c>
      <c r="E32" s="45">
        <v>2</v>
      </c>
      <c r="F32" s="50"/>
      <c r="G32" s="52"/>
    </row>
    <row r="33" spans="1:7" ht="37.5" x14ac:dyDescent="0.25">
      <c r="A33" s="42">
        <v>7</v>
      </c>
      <c r="B33" s="45" t="s">
        <v>71</v>
      </c>
      <c r="C33" s="45" t="s">
        <v>72</v>
      </c>
      <c r="D33" s="45" t="s">
        <v>0</v>
      </c>
      <c r="E33" s="45">
        <v>2</v>
      </c>
      <c r="F33" s="68"/>
      <c r="G33" s="52"/>
    </row>
    <row r="34" spans="1:7" ht="225" x14ac:dyDescent="0.25">
      <c r="A34" s="42">
        <v>8</v>
      </c>
      <c r="B34" s="45" t="s">
        <v>5</v>
      </c>
      <c r="C34" s="5" t="s">
        <v>146</v>
      </c>
      <c r="D34" s="45" t="s">
        <v>0</v>
      </c>
      <c r="E34" s="69">
        <v>1</v>
      </c>
      <c r="F34" s="50"/>
      <c r="G34" s="52"/>
    </row>
    <row r="35" spans="1:7" ht="37.5" x14ac:dyDescent="0.25">
      <c r="A35" s="42">
        <v>9</v>
      </c>
      <c r="B35" s="45" t="s">
        <v>4</v>
      </c>
      <c r="C35" s="45" t="s">
        <v>3</v>
      </c>
      <c r="D35" s="45" t="s">
        <v>0</v>
      </c>
      <c r="E35" s="69">
        <v>2</v>
      </c>
      <c r="F35" s="50"/>
      <c r="G35" s="52"/>
    </row>
    <row r="36" spans="1:7" ht="150" x14ac:dyDescent="0.25">
      <c r="A36" s="29">
        <v>10</v>
      </c>
      <c r="B36" s="5" t="s">
        <v>2</v>
      </c>
      <c r="C36" s="5" t="s">
        <v>73</v>
      </c>
      <c r="D36" s="29" t="s">
        <v>1</v>
      </c>
      <c r="E36" s="70">
        <v>2</v>
      </c>
      <c r="F36" s="50"/>
      <c r="G36" s="35"/>
    </row>
    <row r="37" spans="1:7" ht="37.5" x14ac:dyDescent="0.25">
      <c r="A37" s="29">
        <v>11</v>
      </c>
      <c r="B37" s="72" t="s">
        <v>74</v>
      </c>
      <c r="C37" s="72" t="s">
        <v>74</v>
      </c>
      <c r="D37" s="29" t="s">
        <v>0</v>
      </c>
      <c r="E37" s="70">
        <v>1</v>
      </c>
      <c r="F37" s="71"/>
      <c r="G37" s="35"/>
    </row>
    <row r="38" spans="1:7" ht="75" x14ac:dyDescent="0.25">
      <c r="A38" s="29">
        <v>12</v>
      </c>
      <c r="B38" s="2" t="s">
        <v>53</v>
      </c>
      <c r="C38" s="1" t="s">
        <v>75</v>
      </c>
      <c r="D38" s="29" t="s">
        <v>0</v>
      </c>
      <c r="E38" s="70">
        <v>1</v>
      </c>
      <c r="F38" s="50"/>
      <c r="G38" s="35"/>
    </row>
    <row r="39" spans="1:7" ht="21.75" thickBot="1" x14ac:dyDescent="0.4">
      <c r="A39" s="175" t="s">
        <v>44</v>
      </c>
      <c r="B39" s="176"/>
      <c r="C39" s="176"/>
      <c r="D39" s="176"/>
      <c r="E39" s="176"/>
      <c r="F39" s="177"/>
      <c r="G39" s="73"/>
    </row>
    <row r="40" spans="1:7" ht="21" thickBot="1" x14ac:dyDescent="0.35">
      <c r="A40" s="156" t="s">
        <v>143</v>
      </c>
      <c r="B40" s="157"/>
      <c r="C40" s="157"/>
      <c r="D40" s="157"/>
      <c r="E40" s="157"/>
      <c r="F40" s="158"/>
      <c r="G40" s="74"/>
    </row>
  </sheetData>
  <mergeCells count="24">
    <mergeCell ref="C23:E23"/>
    <mergeCell ref="A1:G1"/>
    <mergeCell ref="B2:G2"/>
    <mergeCell ref="B3:G3"/>
    <mergeCell ref="B4:G4"/>
    <mergeCell ref="B6:G6"/>
    <mergeCell ref="A7:A8"/>
    <mergeCell ref="B7:B8"/>
    <mergeCell ref="C7:C8"/>
    <mergeCell ref="D7:D8"/>
    <mergeCell ref="E7:E8"/>
    <mergeCell ref="A18:A19"/>
    <mergeCell ref="B18:B19"/>
    <mergeCell ref="C18:C19"/>
    <mergeCell ref="D18:D19"/>
    <mergeCell ref="E18:E19"/>
    <mergeCell ref="B24:G24"/>
    <mergeCell ref="A40:F40"/>
    <mergeCell ref="A25:A26"/>
    <mergeCell ref="B25:B26"/>
    <mergeCell ref="C25:C26"/>
    <mergeCell ref="D25:D26"/>
    <mergeCell ref="E25:E26"/>
    <mergeCell ref="A39:F39"/>
  </mergeCells>
  <conditionalFormatting sqref="C38">
    <cfRule type="duplicateValues" dxfId="2" priority="2"/>
  </conditionalFormatting>
  <conditionalFormatting sqref="C28">
    <cfRule type="duplicateValues" dxfId="1" priority="3"/>
  </conditionalFormatting>
  <conditionalFormatting sqref="C27">
    <cfRule type="duplicateValues" dxfId="0" priority="1"/>
  </conditionalFormatting>
  <pageMargins left="0.7" right="0.7" top="0.75" bottom="0.75" header="0.3" footer="0.3"/>
  <pageSetup scale="51" orientation="portrait" r:id="rId1"/>
  <rowBreaks count="1" manualBreakCount="1">
    <brk id="23"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BreakPreview" zoomScale="70" zoomScaleSheetLayoutView="70" workbookViewId="0">
      <selection activeCell="C10" sqref="C10"/>
    </sheetView>
  </sheetViews>
  <sheetFormatPr defaultRowHeight="15" x14ac:dyDescent="0.25"/>
  <cols>
    <col min="1" max="1" width="20.85546875" customWidth="1"/>
    <col min="2" max="2" width="36.7109375" bestFit="1" customWidth="1"/>
    <col min="3" max="3" width="55.42578125" customWidth="1"/>
    <col min="4" max="4" width="6.42578125" customWidth="1"/>
    <col min="5" max="5" width="9.85546875" bestFit="1" customWidth="1"/>
    <col min="6" max="6" width="12.7109375" bestFit="1" customWidth="1"/>
    <col min="7" max="7" width="22.7109375" customWidth="1"/>
    <col min="10" max="10" width="13.85546875" bestFit="1" customWidth="1"/>
  </cols>
  <sheetData>
    <row r="1" spans="1:10" s="111" customFormat="1" ht="63" customHeight="1" thickBot="1" x14ac:dyDescent="0.3">
      <c r="A1" s="136"/>
      <c r="B1" s="137"/>
      <c r="C1" s="137"/>
      <c r="D1" s="137"/>
      <c r="E1" s="137"/>
      <c r="F1" s="137"/>
      <c r="G1" s="138"/>
    </row>
    <row r="2" spans="1:10" s="39" customFormat="1" ht="38.25" thickBot="1" x14ac:dyDescent="0.35">
      <c r="A2" s="80" t="s">
        <v>43</v>
      </c>
      <c r="B2" s="139" t="s">
        <v>41</v>
      </c>
      <c r="C2" s="140"/>
      <c r="D2" s="140"/>
      <c r="E2" s="140"/>
      <c r="F2" s="140"/>
      <c r="G2" s="141"/>
    </row>
    <row r="3" spans="1:10" s="39" customFormat="1" ht="19.5" thickBot="1" x14ac:dyDescent="0.35">
      <c r="A3" s="57" t="s">
        <v>40</v>
      </c>
      <c r="B3" s="142" t="s">
        <v>42</v>
      </c>
      <c r="C3" s="143"/>
      <c r="D3" s="143"/>
      <c r="E3" s="143"/>
      <c r="F3" s="143"/>
      <c r="G3" s="144"/>
    </row>
    <row r="4" spans="1:10" s="39" customFormat="1" ht="41.25" customHeight="1" thickBot="1" x14ac:dyDescent="0.35">
      <c r="A4" s="81" t="s">
        <v>128</v>
      </c>
      <c r="B4" s="145" t="s">
        <v>140</v>
      </c>
      <c r="C4" s="146"/>
      <c r="D4" s="146"/>
      <c r="E4" s="146"/>
      <c r="F4" s="146"/>
      <c r="G4" s="147"/>
    </row>
    <row r="5" spans="1:10" ht="16.5" customHeight="1" thickBot="1" x14ac:dyDescent="0.3">
      <c r="A5" s="82"/>
      <c r="B5" s="150" t="s">
        <v>126</v>
      </c>
      <c r="C5" s="151"/>
      <c r="D5" s="151"/>
      <c r="E5" s="151"/>
      <c r="F5" s="151"/>
      <c r="G5" s="152"/>
    </row>
    <row r="6" spans="1:10" ht="23.25" x14ac:dyDescent="0.25">
      <c r="A6" s="53" t="s">
        <v>39</v>
      </c>
      <c r="B6" s="153" t="s">
        <v>38</v>
      </c>
      <c r="C6" s="154"/>
      <c r="D6" s="154"/>
      <c r="E6" s="154"/>
      <c r="F6" s="154"/>
      <c r="G6" s="155"/>
    </row>
    <row r="7" spans="1:10" ht="15.75" x14ac:dyDescent="0.25">
      <c r="A7" s="123" t="s">
        <v>18</v>
      </c>
      <c r="B7" s="148" t="s">
        <v>37</v>
      </c>
      <c r="C7" s="123" t="s">
        <v>36</v>
      </c>
      <c r="D7" s="123" t="s">
        <v>16</v>
      </c>
      <c r="E7" s="123" t="s">
        <v>142</v>
      </c>
      <c r="F7" s="21" t="s">
        <v>14</v>
      </c>
      <c r="G7" s="11" t="s">
        <v>13</v>
      </c>
    </row>
    <row r="8" spans="1:10" ht="15.75" x14ac:dyDescent="0.25">
      <c r="A8" s="131"/>
      <c r="B8" s="148"/>
      <c r="C8" s="124"/>
      <c r="D8" s="124"/>
      <c r="E8" s="149"/>
      <c r="F8" s="20" t="s">
        <v>12</v>
      </c>
      <c r="G8" s="10" t="s">
        <v>12</v>
      </c>
    </row>
    <row r="9" spans="1:10" ht="37.5" x14ac:dyDescent="0.25">
      <c r="A9" s="24">
        <v>1</v>
      </c>
      <c r="B9" s="17" t="s">
        <v>35</v>
      </c>
      <c r="C9" s="5" t="s">
        <v>60</v>
      </c>
      <c r="D9" s="25" t="s">
        <v>33</v>
      </c>
      <c r="E9" s="26">
        <f>+'GGMS Bashir Abad Quetta'!E9+'GGMS Atozai Kuchlakh Quetta '!E9+'GGHS Katir Kuchlakh Quetta'!E9+'GGMS Mehngle Abad khanzi Pishin'!E9+'GGMS Khushab khanozai Pishin'!E9+'GGMS Rahim Abad Khanozai Pishin'!E9+'GGHS Muslim Bagh KSF'!E9+'GGPS Landi Shah KSF'!E9+'GGPS Barar Samkhail KSF'!E9</f>
        <v>497</v>
      </c>
      <c r="F9" s="36"/>
      <c r="G9" s="27"/>
      <c r="H9">
        <v>1800</v>
      </c>
    </row>
    <row r="10" spans="1:10" ht="56.25" x14ac:dyDescent="0.25">
      <c r="A10" s="24">
        <v>2</v>
      </c>
      <c r="B10" s="5" t="s">
        <v>34</v>
      </c>
      <c r="C10" s="33" t="s">
        <v>46</v>
      </c>
      <c r="D10" s="25" t="s">
        <v>33</v>
      </c>
      <c r="E10" s="26">
        <f>+'GGMS Bashir Abad Quetta'!E10+'GGMS Atozai Kuchlakh Quetta '!E10++'GGHS Katir Kuchlakh Quetta'!E10+'GGMS Mehngle Abad khanzi Pishin'!E10+'GGMS Khushab khanozai Pishin'!E10+'GGMS Rahim Abad Khanozai Pishin'!E10+'GGHS Muslim Bagh KSF'!E10+'GGPS Landi Shah KSF'!E10+'GGPS Barar Samkhail KSF'!E10</f>
        <v>524</v>
      </c>
      <c r="F10" s="36"/>
      <c r="G10" s="27"/>
      <c r="H10">
        <v>2000</v>
      </c>
      <c r="J10" s="103"/>
    </row>
    <row r="11" spans="1:10" ht="56.25" x14ac:dyDescent="0.25">
      <c r="A11" s="24">
        <v>3</v>
      </c>
      <c r="B11" s="5" t="s">
        <v>32</v>
      </c>
      <c r="C11" s="5" t="s">
        <v>31</v>
      </c>
      <c r="D11" s="28" t="s">
        <v>28</v>
      </c>
      <c r="E11" s="28">
        <f>+'GGMS Bashir Abad Quetta'!E11+'GGMS Atozai Kuchlakh Quetta '!E11+'GGHS Katir Kuchlakh Quetta'!E11+'GGMS Mehngle Abad khanzi Pishin'!E11+'GGMS Khushab khanozai Pishin'!E11+'GGMS Rahim Abad Khanozai Pishin'!E11+'GGHS Muslim Bagh KSF'!E11+'GGPS Landi Shah KSF'!E11+'GGPS Barar Samkhail KSF'!E11</f>
        <v>1365</v>
      </c>
      <c r="F11" s="36"/>
      <c r="G11" s="27"/>
      <c r="H11">
        <v>2600</v>
      </c>
    </row>
    <row r="12" spans="1:10" ht="90" customHeight="1" x14ac:dyDescent="0.25">
      <c r="A12" s="24">
        <v>4</v>
      </c>
      <c r="B12" s="17" t="s">
        <v>30</v>
      </c>
      <c r="C12" s="34" t="s">
        <v>47</v>
      </c>
      <c r="D12" s="29" t="s">
        <v>25</v>
      </c>
      <c r="E12" s="30">
        <f>+'GGMS Mehngle Abad khanzi Pishin'!E12+'GGPS Landi Shah KSF'!E12+'GGPS Barar Samkhail KSF'!E12</f>
        <v>6</v>
      </c>
      <c r="F12" s="49"/>
      <c r="G12" s="27"/>
      <c r="H12">
        <v>3150</v>
      </c>
    </row>
    <row r="13" spans="1:10" ht="56.25" x14ac:dyDescent="0.25">
      <c r="A13" s="24">
        <v>5</v>
      </c>
      <c r="B13" s="17" t="s">
        <v>137</v>
      </c>
      <c r="C13" s="34" t="s">
        <v>136</v>
      </c>
      <c r="D13" s="29" t="s">
        <v>0</v>
      </c>
      <c r="E13" s="30">
        <f>+'GGMS Bashir Abad Quetta'!E12+'GGMS Atozai Kuchlakh Quetta '!E12+'GGHS Katir Kuchlakh Quetta'!E12+'GGMS Khushab khanozai Pishin'!E12+'GGMS Rahim Abad Khanozai Pishin'!E12+'GGHS Muslim Bagh KSF'!E12</f>
        <v>21</v>
      </c>
      <c r="F13" s="49"/>
      <c r="G13" s="27"/>
    </row>
    <row r="14" spans="1:10" ht="75" x14ac:dyDescent="0.25">
      <c r="A14" s="24">
        <v>6</v>
      </c>
      <c r="B14" s="17" t="s">
        <v>29</v>
      </c>
      <c r="C14" s="5" t="s">
        <v>48</v>
      </c>
      <c r="D14" s="29" t="s">
        <v>28</v>
      </c>
      <c r="E14" s="30">
        <f>+'GGMS Bashir Abad Quetta'!E13+'GGMS Atozai Kuchlakh Quetta '!E13+'GGHS Katir Kuchlakh Quetta'!E13+'GGMS Mehngle Abad khanzi Pishin'!E13+'GGMS Khushab khanozai Pishin'!E13+'GGMS Rahim Abad Khanozai Pishin'!E13+'GGHS Muslim Bagh KSF'!E13+'GGPS Landi Shah KSF'!E13+'GGPS Barar Samkhail KSF'!E13:E13</f>
        <v>4428</v>
      </c>
      <c r="F14" s="36"/>
      <c r="G14" s="27"/>
    </row>
    <row r="15" spans="1:10" ht="75" x14ac:dyDescent="0.25">
      <c r="A15" s="24">
        <v>7</v>
      </c>
      <c r="B15" s="76" t="s">
        <v>77</v>
      </c>
      <c r="C15" s="76" t="s">
        <v>78</v>
      </c>
      <c r="D15" s="77" t="s">
        <v>33</v>
      </c>
      <c r="E15" s="30">
        <f>+'GGMS Bashir Abad Quetta'!E14+'GGMS Rahim Abad Khanozai Pishin'!E14+'GGHS Muslim Bagh KSF'!E14+'GGPS Landi Shah KSF'!E14+'GGPS Barar Samkhail KSF'!E14</f>
        <v>1350</v>
      </c>
      <c r="F15" s="59"/>
      <c r="G15" s="27"/>
      <c r="J15" s="101"/>
    </row>
    <row r="16" spans="1:10" ht="37.5" x14ac:dyDescent="0.25">
      <c r="A16" s="24">
        <v>8</v>
      </c>
      <c r="B16" s="78" t="s">
        <v>79</v>
      </c>
      <c r="C16" s="76" t="s">
        <v>80</v>
      </c>
      <c r="D16" s="77" t="s">
        <v>33</v>
      </c>
      <c r="E16" s="79">
        <f>+'GGMS Bashir Abad Quetta'!E15+'GGMS Rahim Abad Khanozai Pishin'!E15+'GGHS Muslim Bagh KSF'!E15+'GGPS Landi Shah KSF'!E15+'GGPS Barar Samkhail KSF'!E15</f>
        <v>101.75</v>
      </c>
      <c r="F16" s="59"/>
      <c r="G16" s="27"/>
    </row>
    <row r="17" spans="1:7" ht="21" x14ac:dyDescent="0.35">
      <c r="A17" s="16"/>
      <c r="B17" s="16"/>
      <c r="C17" s="22" t="s">
        <v>45</v>
      </c>
      <c r="D17" s="16"/>
      <c r="E17" s="16"/>
      <c r="F17" s="16"/>
      <c r="G17" s="60">
        <f>SUM(G9:G16)</f>
        <v>0</v>
      </c>
    </row>
    <row r="18" spans="1:7" ht="23.25" x14ac:dyDescent="0.25">
      <c r="A18" s="53" t="s">
        <v>27</v>
      </c>
      <c r="B18" s="119" t="s">
        <v>26</v>
      </c>
      <c r="C18" s="120"/>
      <c r="D18" s="120"/>
      <c r="E18" s="120"/>
      <c r="F18" s="120"/>
      <c r="G18" s="121"/>
    </row>
    <row r="19" spans="1:7" ht="15.75" x14ac:dyDescent="0.25">
      <c r="A19" s="123" t="s">
        <v>18</v>
      </c>
      <c r="B19" s="125"/>
      <c r="C19" s="123" t="s">
        <v>17</v>
      </c>
      <c r="D19" s="125" t="s">
        <v>16</v>
      </c>
      <c r="E19" s="127" t="s">
        <v>15</v>
      </c>
      <c r="F19" s="40" t="s">
        <v>14</v>
      </c>
      <c r="G19" s="40" t="s">
        <v>13</v>
      </c>
    </row>
    <row r="20" spans="1:7" ht="15.75" x14ac:dyDescent="0.25">
      <c r="A20" s="131"/>
      <c r="B20" s="135"/>
      <c r="C20" s="124"/>
      <c r="D20" s="126"/>
      <c r="E20" s="128"/>
      <c r="F20" s="41" t="s">
        <v>12</v>
      </c>
      <c r="G20" s="41" t="s">
        <v>12</v>
      </c>
    </row>
    <row r="21" spans="1:7" ht="75" x14ac:dyDescent="0.25">
      <c r="A21" s="31">
        <v>1</v>
      </c>
      <c r="B21" s="15" t="s">
        <v>49</v>
      </c>
      <c r="C21" s="14" t="s">
        <v>50</v>
      </c>
      <c r="D21" s="42" t="s">
        <v>25</v>
      </c>
      <c r="E21" s="42">
        <f>+'GGMS Bashir Abad Quetta'!E20+'GGMS Atozai Kuchlakh Quetta '!E18+'GGHS Katir Kuchlakh Quetta'!E18+'GGMS Mehngle Abad khanzi Pishin'!E18+'GGMS Khushab khanozai Pishin'!E18+'GGMS Rahim Abad Khanozai Pishin'!E20+'GGHS Muslim Bagh KSF'!E20+'GGPS Landi Shah KSF'!E20+'GGPS Barar Samkhail KSF'!E20</f>
        <v>18</v>
      </c>
      <c r="F21" s="42"/>
      <c r="G21" s="43"/>
    </row>
    <row r="22" spans="1:7" ht="37.5" x14ac:dyDescent="0.25">
      <c r="A22" s="31">
        <v>2</v>
      </c>
      <c r="B22" s="15" t="s">
        <v>24</v>
      </c>
      <c r="C22" s="14" t="s">
        <v>51</v>
      </c>
      <c r="D22" s="42" t="s">
        <v>0</v>
      </c>
      <c r="E22" s="42">
        <f>+'GGMS Bashir Abad Quetta'!E21+'GGMS Atozai Kuchlakh Quetta '!E19+'GGHS Katir Kuchlakh Quetta'!E19+'GGMS Mehngle Abad khanzi Pishin'!E19+'GGMS Khushab khanozai Pishin'!E19+'GGMS Rahim Abad Khanozai Pishin'!E21+'GGHS Muslim Bagh KSF'!E21+'GGPS Landi Shah KSF'!E21+'GGPS Barar Samkhail KSF'!E21</f>
        <v>29</v>
      </c>
      <c r="F22" s="42"/>
      <c r="G22" s="43"/>
    </row>
    <row r="23" spans="1:7" ht="37.5" x14ac:dyDescent="0.25">
      <c r="A23" s="31">
        <v>3</v>
      </c>
      <c r="B23" s="15" t="s">
        <v>23</v>
      </c>
      <c r="C23" s="14" t="s">
        <v>22</v>
      </c>
      <c r="D23" s="42" t="s">
        <v>0</v>
      </c>
      <c r="E23" s="42">
        <f>+'GGMS Bashir Abad Quetta'!E22+'GGMS Atozai Kuchlakh Quetta '!E20+'GGHS Katir Kuchlakh Quetta'!E20+'GGMS Mehngle Abad khanzi Pishin'!E20+'GGMS Khushab khanozai Pishin'!E20+'GGMS Rahim Abad Khanozai Pishin'!E22+'GGHS Muslim Bagh KSF'!E22+'GGPS Landi Shah KSF'!E22+'GGPS Barar Samkhail KSF'!E22</f>
        <v>18</v>
      </c>
      <c r="F23" s="42"/>
      <c r="G23" s="43"/>
    </row>
    <row r="24" spans="1:7" ht="21" x14ac:dyDescent="0.25">
      <c r="A24" s="13"/>
      <c r="B24" s="23"/>
      <c r="C24" s="132" t="s">
        <v>59</v>
      </c>
      <c r="D24" s="133"/>
      <c r="E24" s="134" t="s">
        <v>21</v>
      </c>
      <c r="F24" s="12"/>
      <c r="G24" s="83">
        <f>SUM(G21:G23)</f>
        <v>0</v>
      </c>
    </row>
    <row r="25" spans="1:7" ht="23.25" x14ac:dyDescent="0.25">
      <c r="A25" s="54" t="s">
        <v>20</v>
      </c>
      <c r="B25" s="119" t="s">
        <v>19</v>
      </c>
      <c r="C25" s="120"/>
      <c r="D25" s="120"/>
      <c r="E25" s="120"/>
      <c r="F25" s="120"/>
      <c r="G25" s="121"/>
    </row>
    <row r="26" spans="1:7" ht="15.75" x14ac:dyDescent="0.25">
      <c r="A26" s="123" t="s">
        <v>18</v>
      </c>
      <c r="B26" s="123"/>
      <c r="C26" s="123" t="s">
        <v>17</v>
      </c>
      <c r="D26" s="123" t="s">
        <v>16</v>
      </c>
      <c r="E26" s="129" t="s">
        <v>15</v>
      </c>
      <c r="F26" s="11" t="s">
        <v>14</v>
      </c>
      <c r="G26" s="11" t="s">
        <v>13</v>
      </c>
    </row>
    <row r="27" spans="1:7" ht="15.75" x14ac:dyDescent="0.25">
      <c r="A27" s="124"/>
      <c r="B27" s="131"/>
      <c r="C27" s="124"/>
      <c r="D27" s="124"/>
      <c r="E27" s="130"/>
      <c r="F27" s="10" t="s">
        <v>12</v>
      </c>
      <c r="G27" s="10" t="s">
        <v>12</v>
      </c>
    </row>
    <row r="28" spans="1:7" ht="75" x14ac:dyDescent="0.25">
      <c r="A28" s="42">
        <v>1</v>
      </c>
      <c r="B28" s="45" t="s">
        <v>66</v>
      </c>
      <c r="C28" s="46" t="s">
        <v>67</v>
      </c>
      <c r="D28" s="45" t="s">
        <v>9</v>
      </c>
      <c r="E28" s="45">
        <f>+'GGMS Bashir Abad Quetta'!E27+'GGMS Atozai Kuchlakh Quetta '!E25+'GGHS Katir Kuchlakh Quetta'!E25+'GGMS Mehngle Abad khanzi Pishin'!E25+'GGMS Khushab khanozai Pishin'!E25+'GGMS Rahim Abad Khanozai Pishin'!E27+'GGHS Muslim Bagh KSF'!E27+'GGPS Landi Shah KSF'!E27+'GGPS Barar Samkhail KSF'!E27</f>
        <v>1570</v>
      </c>
      <c r="F28" s="45"/>
      <c r="G28" s="52"/>
    </row>
    <row r="29" spans="1:7" ht="150" x14ac:dyDescent="0.25">
      <c r="A29" s="29">
        <v>2</v>
      </c>
      <c r="B29" s="3" t="s">
        <v>11</v>
      </c>
      <c r="C29" s="6" t="s">
        <v>57</v>
      </c>
      <c r="D29" s="29" t="s">
        <v>9</v>
      </c>
      <c r="E29" s="29">
        <f>+'GGMS Bashir Abad Quetta'!E28+'GGMS Atozai Kuchlakh Quetta '!E26+'GGHS Katir Kuchlakh Quetta'!E26+'GGMS Mehngle Abad khanzi Pishin'!E26+'GGMS Khushab khanozai Pishin'!E26+'GGMS Rahim Abad Khanozai Pishin'!E28+'GGHS Muslim Bagh KSF'!E28+'GGPS Landi Shah KSF'!E28+'GGPS Barar Samkhail KSF'!E28</f>
        <v>790</v>
      </c>
      <c r="F29" s="29"/>
      <c r="G29" s="52"/>
    </row>
    <row r="30" spans="1:7" ht="75" x14ac:dyDescent="0.25">
      <c r="A30" s="29">
        <v>3</v>
      </c>
      <c r="B30" s="8" t="s">
        <v>10</v>
      </c>
      <c r="C30" s="9" t="s">
        <v>63</v>
      </c>
      <c r="D30" s="28" t="s">
        <v>9</v>
      </c>
      <c r="E30" s="28">
        <f>+'GGMS Bashir Abad Quetta'!E29+'GGMS Atozai Kuchlakh Quetta '!E27+'GGHS Katir Kuchlakh Quetta'!E27+'GGMS Mehngle Abad khanzi Pishin'!E27+'GGMS Khushab khanozai Pishin'!E27+'GGMS Rahim Abad Khanozai Pishin'!E29+'GGHS Muslim Bagh KSF'!E29+'GGPS Landi Shah KSF'!E29+'GGPS Barar Samkhail KSF'!E29</f>
        <v>255</v>
      </c>
      <c r="F30" s="28"/>
      <c r="G30" s="52"/>
    </row>
    <row r="31" spans="1:7" ht="75" x14ac:dyDescent="0.25">
      <c r="A31" s="29">
        <v>4</v>
      </c>
      <c r="B31" s="3" t="s">
        <v>10</v>
      </c>
      <c r="C31" s="3" t="s">
        <v>64</v>
      </c>
      <c r="D31" s="29" t="s">
        <v>9</v>
      </c>
      <c r="E31" s="29">
        <f>+'GGMS Bashir Abad Quetta'!E30+'GGMS Atozai Kuchlakh Quetta '!E28+'GGHS Katir Kuchlakh Quetta'!E28+'GGMS Mehngle Abad khanzi Pishin'!E28+'GGMS Khushab khanozai Pishin'!E28+'GGMS Rahim Abad Khanozai Pishin'!E30+'GGHS Muslim Bagh KSF'!E30+'GGPS Landi Shah KSF'!E30+'GGPS Barar Samkhail KSF'!E30</f>
        <v>225</v>
      </c>
      <c r="F31" s="29"/>
      <c r="G31" s="52"/>
    </row>
    <row r="32" spans="1:7" ht="56.25" x14ac:dyDescent="0.3">
      <c r="A32" s="29">
        <v>5</v>
      </c>
      <c r="B32" s="3" t="s">
        <v>8</v>
      </c>
      <c r="C32" s="7" t="s">
        <v>58</v>
      </c>
      <c r="D32" s="29" t="s">
        <v>0</v>
      </c>
      <c r="E32" s="29">
        <f>+'GGMS Bashir Abad Quetta'!E31+'GGMS Atozai Kuchlakh Quetta '!E29+'GGHS Katir Kuchlakh Quetta'!E29+'GGMS Mehngle Abad khanzi Pishin'!E29+'GGMS Khushab khanozai Pishin'!E29+'GGMS Rahim Abad Khanozai Pishin'!E31+'GGHS Muslim Bagh KSF'!E31+'GGPS Landi Shah KSF'!E31+'GGPS Barar Samkhail KSF'!E31</f>
        <v>32</v>
      </c>
      <c r="F32" s="51"/>
      <c r="G32" s="52"/>
    </row>
    <row r="33" spans="1:7" ht="187.5" x14ac:dyDescent="0.3">
      <c r="A33" s="29">
        <v>6</v>
      </c>
      <c r="B33" s="3" t="s">
        <v>6</v>
      </c>
      <c r="C33" s="7" t="s">
        <v>56</v>
      </c>
      <c r="D33" s="29" t="s">
        <v>0</v>
      </c>
      <c r="E33" s="29">
        <f>+'GGMS Bashir Abad Quetta'!E32+'GGMS Atozai Kuchlakh Quetta '!E30+'GGHS Katir Kuchlakh Quetta'!E30+'GGMS Mehngle Abad khanzi Pishin'!E30+'GGMS Khushab khanozai Pishin'!E30+'GGMS Rahim Abad Khanozai Pishin'!E32+'GGPS Landi Shah KSF'!E32+'GGPS Barar Samkhail KSF'!E32</f>
        <v>21</v>
      </c>
      <c r="F33" s="50"/>
      <c r="G33" s="52"/>
    </row>
    <row r="34" spans="1:7" ht="37.5" x14ac:dyDescent="0.25">
      <c r="A34" s="29">
        <v>7</v>
      </c>
      <c r="B34" s="45" t="s">
        <v>71</v>
      </c>
      <c r="C34" s="45" t="s">
        <v>72</v>
      </c>
      <c r="D34" s="45" t="s">
        <v>0</v>
      </c>
      <c r="E34" s="45">
        <f>+'GGMS Bashir Abad Quetta'!E33+'GGMS Atozai Kuchlakh Quetta '!E31+'GGHS Katir Kuchlakh Quetta'!E31+'GGMS Mehngle Abad khanzi Pishin'!E31+'GGMS Khushab khanozai Pishin'!E31+'GGMS Rahim Abad Khanozai Pishin'!E33+'GGPS Landi Shah KSF'!E33+'GGPS Barar Samkhail KSF'!E33</f>
        <v>24</v>
      </c>
      <c r="F34" s="68"/>
      <c r="G34" s="52"/>
    </row>
    <row r="35" spans="1:7" ht="206.25" x14ac:dyDescent="0.3">
      <c r="A35" s="29">
        <v>8</v>
      </c>
      <c r="B35" s="3" t="s">
        <v>5</v>
      </c>
      <c r="C35" s="7" t="s">
        <v>54</v>
      </c>
      <c r="D35" s="29" t="s">
        <v>0</v>
      </c>
      <c r="E35" s="70">
        <f>+'GGMS Bashir Abad Quetta'!E34+'GGMS Atozai Kuchlakh Quetta '!E32+'GGHS Katir Kuchlakh Quetta'!E32+'GGMS Mehngle Abad khanzi Pishin'!E32+'GGMS Khushab khanozai Pishin'!E32+'GGMS Rahim Abad Khanozai Pishin'!E34+'GGHS Muslim Bagh KSF'!E32+'GGPS Landi Shah KSF'!E34+'GGPS Barar Samkhail KSF'!E34</f>
        <v>9</v>
      </c>
      <c r="F35" s="50"/>
      <c r="G35" s="52"/>
    </row>
    <row r="36" spans="1:7" ht="37.5" x14ac:dyDescent="0.25">
      <c r="A36" s="29">
        <v>9</v>
      </c>
      <c r="B36" s="3" t="s">
        <v>4</v>
      </c>
      <c r="C36" s="3" t="s">
        <v>55</v>
      </c>
      <c r="D36" s="29" t="s">
        <v>0</v>
      </c>
      <c r="E36" s="70">
        <f>+'GGMS Bashir Abad Quetta'!E35+'GGMS Atozai Kuchlakh Quetta '!E33+'GGHS Katir Kuchlakh Quetta'!E33+'GGMS Mehngle Abad khanzi Pishin'!E33+'GGMS Khushab khanozai Pishin'!E33+'GGMS Rahim Abad Khanozai Pishin'!E35+'GGHS Muslim Bagh KSF'!E33+'GGPS Landi Shah KSF'!E35+'GGPS Barar Samkhail KSF'!E35</f>
        <v>24</v>
      </c>
      <c r="F36" s="50"/>
      <c r="G36" s="52"/>
    </row>
    <row r="37" spans="1:7" ht="112.5" x14ac:dyDescent="0.25">
      <c r="A37" s="29">
        <v>10</v>
      </c>
      <c r="B37" s="5" t="s">
        <v>2</v>
      </c>
      <c r="C37" s="5" t="s">
        <v>62</v>
      </c>
      <c r="D37" s="29" t="s">
        <v>1</v>
      </c>
      <c r="E37" s="70">
        <f>+'GGMS Bashir Abad Quetta'!E36+'GGMS Atozai Kuchlakh Quetta '!E34+'GGHS Katir Kuchlakh Quetta'!E34+'GGMS Mehngle Abad khanzi Pishin'!E34+'GGMS Khushab khanozai Pishin'!E34+'GGMS Rahim Abad Khanozai Pishin'!E36+'GGHS Muslim Bagh KSF'!E34+'GGPS Landi Shah KSF'!E36+'GGPS Barar Samkhail KSF'!E36</f>
        <v>21</v>
      </c>
      <c r="F37" s="50"/>
      <c r="G37" s="52"/>
    </row>
    <row r="38" spans="1:7" ht="18.75" x14ac:dyDescent="0.25">
      <c r="A38" s="29">
        <v>11</v>
      </c>
      <c r="B38" s="72" t="s">
        <v>74</v>
      </c>
      <c r="C38" s="72" t="s">
        <v>74</v>
      </c>
      <c r="D38" s="29" t="s">
        <v>0</v>
      </c>
      <c r="E38" s="70">
        <f>+'GGMS Bashir Abad Quetta'!E37+'GGMS Atozai Kuchlakh Quetta '!E35+'GGHS Katir Kuchlakh Quetta'!E35+'GGMS Mehngle Abad khanzi Pishin'!E35+'GGMS Khushab khanozai Pishin'!E35+'GGMS Rahim Abad Khanozai Pishin'!E37+'GGHS Muslim Bagh KSF'!E35+'GGPS Landi Shah KSF'!E37+'GGPS Barar Samkhail KSF'!E37</f>
        <v>9</v>
      </c>
      <c r="F38" s="71"/>
      <c r="G38" s="52"/>
    </row>
    <row r="39" spans="1:7" ht="75.75" thickBot="1" x14ac:dyDescent="0.3">
      <c r="A39" s="29">
        <v>12</v>
      </c>
      <c r="B39" s="2" t="s">
        <v>53</v>
      </c>
      <c r="C39" s="1" t="s">
        <v>61</v>
      </c>
      <c r="D39" s="29" t="s">
        <v>0</v>
      </c>
      <c r="E39" s="70">
        <f>+'GGMS Bashir Abad Quetta'!E38+'GGMS Atozai Kuchlakh Quetta '!E36+'GGHS Katir Kuchlakh Quetta'!E36+'GGMS Mehngle Abad khanzi Pishin'!E36+'GGMS Khushab khanozai Pishin'!E36+'GGMS Rahim Abad Khanozai Pishin'!E38+'GGHS Muslim Bagh KSF'!E36+'GGPS Landi Shah KSF'!E38+'GGPS Barar Samkhail KSF'!E38</f>
        <v>9</v>
      </c>
      <c r="F39" s="50"/>
      <c r="G39" s="104"/>
    </row>
    <row r="40" spans="1:7" ht="30.75" customHeight="1" thickBot="1" x14ac:dyDescent="0.35">
      <c r="A40" s="122" t="s">
        <v>144</v>
      </c>
      <c r="B40" s="122"/>
      <c r="C40" s="122"/>
      <c r="D40" s="122"/>
      <c r="E40" s="122"/>
      <c r="F40" s="122"/>
      <c r="G40" s="74"/>
    </row>
    <row r="42" spans="1:7" x14ac:dyDescent="0.25">
      <c r="G42" s="37"/>
    </row>
    <row r="43" spans="1:7" x14ac:dyDescent="0.25">
      <c r="G43" s="37"/>
    </row>
    <row r="44" spans="1:7" x14ac:dyDescent="0.25">
      <c r="G44" s="37"/>
    </row>
  </sheetData>
  <mergeCells count="25">
    <mergeCell ref="A1:G1"/>
    <mergeCell ref="B2:G2"/>
    <mergeCell ref="B3:G3"/>
    <mergeCell ref="B4:G4"/>
    <mergeCell ref="B7:B8"/>
    <mergeCell ref="C7:C8"/>
    <mergeCell ref="D7:D8"/>
    <mergeCell ref="E7:E8"/>
    <mergeCell ref="B5:G5"/>
    <mergeCell ref="B6:G6"/>
    <mergeCell ref="A7:A8"/>
    <mergeCell ref="B18:G18"/>
    <mergeCell ref="A40:F40"/>
    <mergeCell ref="B25:G25"/>
    <mergeCell ref="C19:C20"/>
    <mergeCell ref="D19:D20"/>
    <mergeCell ref="E19:E20"/>
    <mergeCell ref="A26:A27"/>
    <mergeCell ref="C26:C27"/>
    <mergeCell ref="D26:D27"/>
    <mergeCell ref="E26:E27"/>
    <mergeCell ref="B26:B27"/>
    <mergeCell ref="C24:E24"/>
    <mergeCell ref="A19:A20"/>
    <mergeCell ref="B19:B20"/>
  </mergeCells>
  <conditionalFormatting sqref="C39">
    <cfRule type="duplicateValues" dxfId="29" priority="3"/>
  </conditionalFormatting>
  <conditionalFormatting sqref="C29">
    <cfRule type="duplicateValues" dxfId="28" priority="6"/>
  </conditionalFormatting>
  <conditionalFormatting sqref="C28">
    <cfRule type="duplicateValues" dxfId="27" priority="1"/>
  </conditionalFormatting>
  <pageMargins left="0.7" right="0.7" top="0.75" bottom="0.75" header="0.3" footer="0.3"/>
  <pageSetup scale="49" orientation="portrait" r:id="rId1"/>
  <rowBreaks count="1" manualBreakCount="1">
    <brk id="24"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0"/>
  <sheetViews>
    <sheetView view="pageBreakPreview" zoomScale="90" zoomScaleNormal="100" zoomScaleSheetLayoutView="90" workbookViewId="0">
      <selection activeCell="B24" sqref="B24"/>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129</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55"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60</v>
      </c>
      <c r="F9" s="36"/>
      <c r="G9" s="75"/>
    </row>
    <row r="10" spans="1:7" ht="56.25" x14ac:dyDescent="0.25">
      <c r="A10" s="24">
        <v>2</v>
      </c>
      <c r="B10" s="5" t="s">
        <v>34</v>
      </c>
      <c r="C10" s="19" t="s">
        <v>46</v>
      </c>
      <c r="D10" s="25" t="s">
        <v>33</v>
      </c>
      <c r="E10" s="26">
        <v>65</v>
      </c>
      <c r="F10" s="36"/>
      <c r="G10" s="27"/>
    </row>
    <row r="11" spans="1:7" ht="75" x14ac:dyDescent="0.25">
      <c r="A11" s="24">
        <v>3</v>
      </c>
      <c r="B11" s="5" t="s">
        <v>32</v>
      </c>
      <c r="C11" s="4" t="s">
        <v>31</v>
      </c>
      <c r="D11" s="28" t="s">
        <v>28</v>
      </c>
      <c r="E11" s="28">
        <v>100</v>
      </c>
      <c r="F11" s="36"/>
      <c r="G11" s="27"/>
    </row>
    <row r="12" spans="1:7" ht="56.25" x14ac:dyDescent="0.25">
      <c r="A12" s="24">
        <v>4</v>
      </c>
      <c r="B12" s="17" t="s">
        <v>137</v>
      </c>
      <c r="C12" s="34" t="s">
        <v>136</v>
      </c>
      <c r="D12" s="29" t="s">
        <v>0</v>
      </c>
      <c r="E12" s="30">
        <v>5</v>
      </c>
      <c r="F12" s="49"/>
      <c r="G12" s="27"/>
    </row>
    <row r="13" spans="1:7" ht="75" x14ac:dyDescent="0.3">
      <c r="A13" s="24">
        <v>5</v>
      </c>
      <c r="B13" s="17" t="s">
        <v>29</v>
      </c>
      <c r="C13" s="7" t="s">
        <v>48</v>
      </c>
      <c r="D13" s="29" t="s">
        <v>28</v>
      </c>
      <c r="E13" s="30">
        <v>498</v>
      </c>
      <c r="F13" s="36"/>
      <c r="G13" s="27"/>
    </row>
    <row r="14" spans="1:7" ht="93.75" x14ac:dyDescent="0.25">
      <c r="A14" s="24">
        <v>6</v>
      </c>
      <c r="B14" s="76" t="s">
        <v>77</v>
      </c>
      <c r="C14" s="76" t="s">
        <v>78</v>
      </c>
      <c r="D14" s="77" t="s">
        <v>33</v>
      </c>
      <c r="E14" s="30">
        <v>270</v>
      </c>
      <c r="F14" s="59"/>
      <c r="G14" s="75"/>
    </row>
    <row r="15" spans="1:7" ht="37.5" x14ac:dyDescent="0.25">
      <c r="A15" s="24">
        <v>7</v>
      </c>
      <c r="B15" s="78" t="s">
        <v>79</v>
      </c>
      <c r="C15" s="76" t="s">
        <v>80</v>
      </c>
      <c r="D15" s="77" t="s">
        <v>33</v>
      </c>
      <c r="E15" s="79">
        <v>20.350000000000001</v>
      </c>
      <c r="F15" s="59"/>
      <c r="G15" s="75"/>
    </row>
    <row r="16" spans="1:7" ht="21" x14ac:dyDescent="0.35">
      <c r="A16" s="16"/>
      <c r="B16" s="16"/>
      <c r="C16" s="22" t="s">
        <v>45</v>
      </c>
      <c r="D16" s="16"/>
      <c r="E16" s="16"/>
      <c r="F16" s="59"/>
      <c r="G16" s="60"/>
    </row>
    <row r="17" spans="1:7" ht="23.25" x14ac:dyDescent="0.25">
      <c r="A17" s="61" t="s">
        <v>27</v>
      </c>
      <c r="B17" s="62" t="s">
        <v>26</v>
      </c>
      <c r="C17" s="63"/>
      <c r="D17" s="63"/>
      <c r="E17" s="63"/>
      <c r="F17" s="63"/>
      <c r="G17" s="64"/>
    </row>
    <row r="18" spans="1:7" ht="15.75" x14ac:dyDescent="0.25">
      <c r="A18" s="123" t="s">
        <v>18</v>
      </c>
      <c r="B18" s="148" t="s">
        <v>37</v>
      </c>
      <c r="C18" s="123" t="s">
        <v>17</v>
      </c>
      <c r="D18" s="123" t="s">
        <v>16</v>
      </c>
      <c r="E18" s="129" t="s">
        <v>15</v>
      </c>
      <c r="F18" s="11" t="s">
        <v>14</v>
      </c>
      <c r="G18" s="11" t="s">
        <v>13</v>
      </c>
    </row>
    <row r="19" spans="1:7" ht="15.75" x14ac:dyDescent="0.25">
      <c r="A19" s="131"/>
      <c r="B19" s="148"/>
      <c r="C19" s="124"/>
      <c r="D19" s="124"/>
      <c r="E19" s="130"/>
      <c r="F19" s="10" t="s">
        <v>12</v>
      </c>
      <c r="G19" s="10" t="s">
        <v>12</v>
      </c>
    </row>
    <row r="20" spans="1:7" ht="75" x14ac:dyDescent="0.25">
      <c r="A20" s="31">
        <v>1</v>
      </c>
      <c r="B20" s="15" t="s">
        <v>49</v>
      </c>
      <c r="C20" s="14" t="s">
        <v>50</v>
      </c>
      <c r="D20" s="29" t="s">
        <v>25</v>
      </c>
      <c r="E20" s="29">
        <v>2</v>
      </c>
      <c r="F20" s="29"/>
      <c r="G20" s="32"/>
    </row>
    <row r="21" spans="1:7" ht="37.5" x14ac:dyDescent="0.25">
      <c r="A21" s="31">
        <v>2</v>
      </c>
      <c r="B21" s="15" t="s">
        <v>24</v>
      </c>
      <c r="C21" s="14" t="s">
        <v>51</v>
      </c>
      <c r="D21" s="29" t="s">
        <v>0</v>
      </c>
      <c r="E21" s="29">
        <v>5</v>
      </c>
      <c r="F21" s="29"/>
      <c r="G21" s="32"/>
    </row>
    <row r="22" spans="1:7" ht="37.5" x14ac:dyDescent="0.25">
      <c r="A22" s="31">
        <v>3</v>
      </c>
      <c r="B22" s="15" t="s">
        <v>23</v>
      </c>
      <c r="C22" s="14" t="s">
        <v>22</v>
      </c>
      <c r="D22" s="29" t="s">
        <v>0</v>
      </c>
      <c r="E22" s="29">
        <v>2</v>
      </c>
      <c r="F22" s="29"/>
      <c r="G22" s="32"/>
    </row>
    <row r="23" spans="1:7" ht="21" x14ac:dyDescent="0.25">
      <c r="A23" s="13"/>
      <c r="B23" s="13"/>
      <c r="C23" s="132" t="s">
        <v>65</v>
      </c>
      <c r="D23" s="133"/>
      <c r="E23" s="134" t="s">
        <v>21</v>
      </c>
      <c r="F23" s="12"/>
      <c r="G23" s="65"/>
    </row>
    <row r="24" spans="1:7" ht="46.5" x14ac:dyDescent="0.25">
      <c r="A24" s="58" t="s">
        <v>20</v>
      </c>
      <c r="B24" s="62" t="s">
        <v>19</v>
      </c>
      <c r="C24" s="63"/>
      <c r="D24" s="63"/>
      <c r="E24" s="63"/>
      <c r="F24" s="63"/>
      <c r="G24" s="64"/>
    </row>
    <row r="25" spans="1:7" ht="18.75" x14ac:dyDescent="0.25">
      <c r="A25" s="159" t="s">
        <v>18</v>
      </c>
      <c r="B25" s="148" t="s">
        <v>37</v>
      </c>
      <c r="C25" s="159" t="s">
        <v>17</v>
      </c>
      <c r="D25" s="159" t="s">
        <v>16</v>
      </c>
      <c r="E25" s="161" t="s">
        <v>15</v>
      </c>
      <c r="F25" s="66" t="s">
        <v>14</v>
      </c>
      <c r="G25" s="66" t="s">
        <v>13</v>
      </c>
    </row>
    <row r="26" spans="1:7" ht="18.75" x14ac:dyDescent="0.25">
      <c r="A26" s="160"/>
      <c r="B26" s="148"/>
      <c r="C26" s="160"/>
      <c r="D26" s="160"/>
      <c r="E26" s="162"/>
      <c r="F26" s="67" t="s">
        <v>12</v>
      </c>
      <c r="G26" s="67" t="s">
        <v>12</v>
      </c>
    </row>
    <row r="27" spans="1:7" ht="93.75" x14ac:dyDescent="0.25">
      <c r="A27" s="42">
        <v>1</v>
      </c>
      <c r="B27" s="45" t="s">
        <v>66</v>
      </c>
      <c r="C27" s="46" t="s">
        <v>67</v>
      </c>
      <c r="D27" s="45" t="s">
        <v>9</v>
      </c>
      <c r="E27" s="45">
        <v>80</v>
      </c>
      <c r="F27" s="45"/>
      <c r="G27" s="52"/>
    </row>
    <row r="28" spans="1:7" ht="187.5" x14ac:dyDescent="0.25">
      <c r="A28" s="42">
        <v>2</v>
      </c>
      <c r="B28" s="45" t="s">
        <v>11</v>
      </c>
      <c r="C28" s="46" t="s">
        <v>68</v>
      </c>
      <c r="D28" s="45" t="s">
        <v>9</v>
      </c>
      <c r="E28" s="45">
        <v>90</v>
      </c>
      <c r="F28" s="29"/>
      <c r="G28" s="52"/>
    </row>
    <row r="29" spans="1:7" ht="75" x14ac:dyDescent="0.25">
      <c r="A29" s="42">
        <v>3</v>
      </c>
      <c r="B29" s="47" t="s">
        <v>10</v>
      </c>
      <c r="C29" s="47" t="s">
        <v>69</v>
      </c>
      <c r="D29" s="47" t="s">
        <v>9</v>
      </c>
      <c r="E29" s="47">
        <v>25</v>
      </c>
      <c r="F29" s="28"/>
      <c r="G29" s="52"/>
    </row>
    <row r="30" spans="1:7" ht="75" x14ac:dyDescent="0.25">
      <c r="A30" s="42">
        <v>4</v>
      </c>
      <c r="B30" s="45" t="s">
        <v>10</v>
      </c>
      <c r="C30" s="45" t="s">
        <v>70</v>
      </c>
      <c r="D30" s="45" t="s">
        <v>9</v>
      </c>
      <c r="E30" s="45">
        <v>20</v>
      </c>
      <c r="F30" s="29"/>
      <c r="G30" s="52"/>
    </row>
    <row r="31" spans="1:7" ht="56.25" x14ac:dyDescent="0.25">
      <c r="A31" s="42">
        <v>5</v>
      </c>
      <c r="B31" s="45" t="s">
        <v>8</v>
      </c>
      <c r="C31" s="48" t="s">
        <v>7</v>
      </c>
      <c r="D31" s="45" t="s">
        <v>0</v>
      </c>
      <c r="E31" s="45">
        <v>5</v>
      </c>
      <c r="F31" s="51"/>
      <c r="G31" s="52"/>
    </row>
    <row r="32" spans="1:7" ht="187.5" x14ac:dyDescent="0.25">
      <c r="A32" s="42">
        <v>6</v>
      </c>
      <c r="B32" s="45" t="s">
        <v>6</v>
      </c>
      <c r="C32" s="48" t="s">
        <v>52</v>
      </c>
      <c r="D32" s="45" t="s">
        <v>0</v>
      </c>
      <c r="E32" s="45">
        <v>3</v>
      </c>
      <c r="F32" s="50"/>
      <c r="G32" s="52"/>
    </row>
    <row r="33" spans="1:7" ht="37.5" x14ac:dyDescent="0.25">
      <c r="A33" s="42">
        <v>7</v>
      </c>
      <c r="B33" s="45" t="s">
        <v>71</v>
      </c>
      <c r="C33" s="45" t="s">
        <v>72</v>
      </c>
      <c r="D33" s="45" t="s">
        <v>0</v>
      </c>
      <c r="E33" s="45">
        <v>3</v>
      </c>
      <c r="F33" s="68"/>
      <c r="G33" s="52"/>
    </row>
    <row r="34" spans="1:7" ht="225" x14ac:dyDescent="0.25">
      <c r="A34" s="42">
        <v>8</v>
      </c>
      <c r="B34" s="45" t="s">
        <v>5</v>
      </c>
      <c r="C34" s="5" t="s">
        <v>146</v>
      </c>
      <c r="D34" s="45" t="s">
        <v>0</v>
      </c>
      <c r="E34" s="69">
        <v>1</v>
      </c>
      <c r="F34" s="50"/>
      <c r="G34" s="52"/>
    </row>
    <row r="35" spans="1:7" ht="37.5" x14ac:dyDescent="0.25">
      <c r="A35" s="42">
        <v>9</v>
      </c>
      <c r="B35" s="45" t="s">
        <v>4</v>
      </c>
      <c r="C35" s="45" t="s">
        <v>3</v>
      </c>
      <c r="D35" s="45" t="s">
        <v>0</v>
      </c>
      <c r="E35" s="69">
        <v>3</v>
      </c>
      <c r="F35" s="50"/>
      <c r="G35" s="52"/>
    </row>
    <row r="36" spans="1:7" ht="150" x14ac:dyDescent="0.25">
      <c r="A36" s="29">
        <v>10</v>
      </c>
      <c r="B36" s="5" t="s">
        <v>2</v>
      </c>
      <c r="C36" s="5" t="s">
        <v>73</v>
      </c>
      <c r="D36" s="29" t="s">
        <v>1</v>
      </c>
      <c r="E36" s="70">
        <v>3</v>
      </c>
      <c r="F36" s="50"/>
      <c r="G36" s="35"/>
    </row>
    <row r="37" spans="1:7" ht="37.5" x14ac:dyDescent="0.25">
      <c r="A37" s="29">
        <v>11</v>
      </c>
      <c r="B37" s="72" t="s">
        <v>74</v>
      </c>
      <c r="C37" s="72" t="s">
        <v>74</v>
      </c>
      <c r="D37" s="29" t="s">
        <v>0</v>
      </c>
      <c r="E37" s="70">
        <v>1</v>
      </c>
      <c r="F37" s="71"/>
      <c r="G37" s="35"/>
    </row>
    <row r="38" spans="1:7" ht="75.75" thickBot="1" x14ac:dyDescent="0.3">
      <c r="A38" s="28">
        <v>12</v>
      </c>
      <c r="B38" s="107" t="s">
        <v>53</v>
      </c>
      <c r="C38" s="108" t="s">
        <v>75</v>
      </c>
      <c r="D38" s="28" t="s">
        <v>0</v>
      </c>
      <c r="E38" s="109">
        <v>1</v>
      </c>
      <c r="F38" s="49"/>
      <c r="G38" s="27"/>
    </row>
    <row r="39" spans="1:7" s="105" customFormat="1" ht="29.25" customHeight="1" thickBot="1" x14ac:dyDescent="0.3">
      <c r="A39" s="163" t="s">
        <v>44</v>
      </c>
      <c r="B39" s="164"/>
      <c r="C39" s="164"/>
      <c r="D39" s="164"/>
      <c r="E39" s="164"/>
      <c r="F39" s="165"/>
      <c r="G39" s="110"/>
    </row>
    <row r="40" spans="1:7" s="105" customFormat="1" ht="29.25" customHeight="1" thickBot="1" x14ac:dyDescent="0.3">
      <c r="A40" s="156" t="s">
        <v>143</v>
      </c>
      <c r="B40" s="157"/>
      <c r="C40" s="157"/>
      <c r="D40" s="157"/>
      <c r="E40" s="157"/>
      <c r="F40" s="158"/>
      <c r="G40" s="106"/>
    </row>
  </sheetData>
  <mergeCells count="23">
    <mergeCell ref="C23:E23"/>
    <mergeCell ref="A1:G1"/>
    <mergeCell ref="B2:G2"/>
    <mergeCell ref="B3:G3"/>
    <mergeCell ref="B4:G4"/>
    <mergeCell ref="B6:G6"/>
    <mergeCell ref="A7:A8"/>
    <mergeCell ref="B7:B8"/>
    <mergeCell ref="C7:C8"/>
    <mergeCell ref="D7:D8"/>
    <mergeCell ref="E7:E8"/>
    <mergeCell ref="A18:A19"/>
    <mergeCell ref="B18:B19"/>
    <mergeCell ref="C18:C19"/>
    <mergeCell ref="D18:D19"/>
    <mergeCell ref="E18:E19"/>
    <mergeCell ref="A40:F40"/>
    <mergeCell ref="A25:A26"/>
    <mergeCell ref="B25:B26"/>
    <mergeCell ref="C25:C26"/>
    <mergeCell ref="D25:D26"/>
    <mergeCell ref="E25:E26"/>
    <mergeCell ref="A39:F39"/>
  </mergeCells>
  <conditionalFormatting sqref="C38">
    <cfRule type="duplicateValues" dxfId="26" priority="2"/>
  </conditionalFormatting>
  <conditionalFormatting sqref="C28">
    <cfRule type="duplicateValues" dxfId="25" priority="4"/>
  </conditionalFormatting>
  <conditionalFormatting sqref="C27">
    <cfRule type="duplicateValues" dxfId="24" priority="1"/>
  </conditionalFormatting>
  <pageMargins left="0.7" right="0.7" top="0.75" bottom="0.75" header="0.3" footer="0.3"/>
  <pageSetup scale="35" orientation="portrait" r:id="rId1"/>
  <rowBreaks count="1" manualBreakCount="1">
    <brk id="23" max="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topLeftCell="A17" zoomScale="90" zoomScaleNormal="100" zoomScaleSheetLayoutView="90" workbookViewId="0">
      <selection activeCell="C36" sqref="C36"/>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131</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99"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48</v>
      </c>
      <c r="F9" s="36"/>
      <c r="G9" s="75"/>
    </row>
    <row r="10" spans="1:7" ht="56.25" x14ac:dyDescent="0.25">
      <c r="A10" s="24">
        <v>2</v>
      </c>
      <c r="B10" s="5" t="s">
        <v>34</v>
      </c>
      <c r="C10" s="19" t="s">
        <v>46</v>
      </c>
      <c r="D10" s="25" t="s">
        <v>33</v>
      </c>
      <c r="E10" s="26">
        <v>50</v>
      </c>
      <c r="F10" s="36"/>
      <c r="G10" s="27"/>
    </row>
    <row r="11" spans="1:7" ht="75" x14ac:dyDescent="0.25">
      <c r="A11" s="24">
        <v>3</v>
      </c>
      <c r="B11" s="5" t="s">
        <v>32</v>
      </c>
      <c r="C11" s="4" t="s">
        <v>31</v>
      </c>
      <c r="D11" s="28" t="s">
        <v>28</v>
      </c>
      <c r="E11" s="28">
        <v>100</v>
      </c>
      <c r="F11" s="36"/>
      <c r="G11" s="27"/>
    </row>
    <row r="12" spans="1:7" ht="56.25" x14ac:dyDescent="0.25">
      <c r="A12" s="24">
        <v>4</v>
      </c>
      <c r="B12" s="17" t="s">
        <v>137</v>
      </c>
      <c r="C12" s="34" t="s">
        <v>136</v>
      </c>
      <c r="D12" s="29" t="s">
        <v>0</v>
      </c>
      <c r="E12" s="30">
        <v>2</v>
      </c>
      <c r="F12" s="49"/>
      <c r="G12" s="27"/>
    </row>
    <row r="13" spans="1:7" ht="75" x14ac:dyDescent="0.3">
      <c r="A13" s="24">
        <v>5</v>
      </c>
      <c r="B13" s="17" t="s">
        <v>29</v>
      </c>
      <c r="C13" s="7" t="s">
        <v>48</v>
      </c>
      <c r="D13" s="29" t="s">
        <v>28</v>
      </c>
      <c r="E13" s="30">
        <v>430</v>
      </c>
      <c r="F13" s="36"/>
      <c r="G13" s="27"/>
    </row>
    <row r="14" spans="1:7" ht="21" x14ac:dyDescent="0.35">
      <c r="A14" s="16"/>
      <c r="B14" s="16"/>
      <c r="C14" s="22" t="s">
        <v>45</v>
      </c>
      <c r="D14" s="16"/>
      <c r="E14" s="16"/>
      <c r="F14" s="16"/>
      <c r="G14" s="60">
        <f>SUM(G9:G13)</f>
        <v>0</v>
      </c>
    </row>
    <row r="15" spans="1:7" ht="23.25" x14ac:dyDescent="0.25">
      <c r="A15" s="61" t="s">
        <v>27</v>
      </c>
      <c r="B15" s="62" t="s">
        <v>26</v>
      </c>
      <c r="C15" s="63"/>
      <c r="D15" s="63"/>
      <c r="E15" s="63"/>
      <c r="F15" s="63"/>
      <c r="G15" s="64"/>
    </row>
    <row r="16" spans="1:7" ht="15.75" x14ac:dyDescent="0.25">
      <c r="A16" s="123" t="s">
        <v>18</v>
      </c>
      <c r="B16" s="148" t="s">
        <v>37</v>
      </c>
      <c r="C16" s="123" t="s">
        <v>17</v>
      </c>
      <c r="D16" s="123" t="s">
        <v>16</v>
      </c>
      <c r="E16" s="129" t="s">
        <v>15</v>
      </c>
      <c r="F16" s="11" t="s">
        <v>14</v>
      </c>
      <c r="G16" s="11" t="s">
        <v>13</v>
      </c>
    </row>
    <row r="17" spans="1:7" ht="15.75" x14ac:dyDescent="0.25">
      <c r="A17" s="131"/>
      <c r="B17" s="148"/>
      <c r="C17" s="124"/>
      <c r="D17" s="124"/>
      <c r="E17" s="130"/>
      <c r="F17" s="10" t="s">
        <v>12</v>
      </c>
      <c r="G17" s="10" t="s">
        <v>12</v>
      </c>
    </row>
    <row r="18" spans="1:7" ht="75" x14ac:dyDescent="0.25">
      <c r="A18" s="31">
        <v>1</v>
      </c>
      <c r="B18" s="15" t="s">
        <v>49</v>
      </c>
      <c r="C18" s="14" t="s">
        <v>50</v>
      </c>
      <c r="D18" s="29" t="s">
        <v>25</v>
      </c>
      <c r="E18" s="29">
        <v>2</v>
      </c>
      <c r="F18" s="29"/>
      <c r="G18" s="32"/>
    </row>
    <row r="19" spans="1:7" ht="37.5" x14ac:dyDescent="0.25">
      <c r="A19" s="31">
        <v>2</v>
      </c>
      <c r="B19" s="15" t="s">
        <v>24</v>
      </c>
      <c r="C19" s="14" t="s">
        <v>51</v>
      </c>
      <c r="D19" s="29" t="s">
        <v>0</v>
      </c>
      <c r="E19" s="29">
        <v>2</v>
      </c>
      <c r="F19" s="29"/>
      <c r="G19" s="32"/>
    </row>
    <row r="20" spans="1:7" ht="37.5" x14ac:dyDescent="0.25">
      <c r="A20" s="31">
        <v>3</v>
      </c>
      <c r="B20" s="15" t="s">
        <v>23</v>
      </c>
      <c r="C20" s="14" t="s">
        <v>22</v>
      </c>
      <c r="D20" s="29" t="s">
        <v>0</v>
      </c>
      <c r="E20" s="29">
        <v>2</v>
      </c>
      <c r="F20" s="29"/>
      <c r="G20" s="32"/>
    </row>
    <row r="21" spans="1:7" ht="21" x14ac:dyDescent="0.25">
      <c r="A21" s="13"/>
      <c r="B21" s="13"/>
      <c r="C21" s="132" t="s">
        <v>65</v>
      </c>
      <c r="D21" s="133"/>
      <c r="E21" s="134" t="s">
        <v>21</v>
      </c>
      <c r="F21" s="12"/>
      <c r="G21" s="65">
        <f>G18+G19+G20</f>
        <v>0</v>
      </c>
    </row>
    <row r="22" spans="1:7" ht="46.5" customHeight="1" x14ac:dyDescent="0.25">
      <c r="A22" s="58" t="s">
        <v>20</v>
      </c>
      <c r="B22" s="169" t="s">
        <v>19</v>
      </c>
      <c r="C22" s="170"/>
      <c r="D22" s="170"/>
      <c r="E22" s="170"/>
      <c r="F22" s="170"/>
      <c r="G22" s="171"/>
    </row>
    <row r="23" spans="1:7" ht="18.75" x14ac:dyDescent="0.25">
      <c r="A23" s="159" t="s">
        <v>18</v>
      </c>
      <c r="B23" s="148" t="s">
        <v>37</v>
      </c>
      <c r="C23" s="159" t="s">
        <v>17</v>
      </c>
      <c r="D23" s="159" t="s">
        <v>16</v>
      </c>
      <c r="E23" s="161" t="s">
        <v>15</v>
      </c>
      <c r="F23" s="66" t="s">
        <v>14</v>
      </c>
      <c r="G23" s="66" t="s">
        <v>13</v>
      </c>
    </row>
    <row r="24" spans="1:7" ht="18.75" x14ac:dyDescent="0.25">
      <c r="A24" s="160"/>
      <c r="B24" s="148"/>
      <c r="C24" s="160"/>
      <c r="D24" s="160"/>
      <c r="E24" s="162"/>
      <c r="F24" s="67" t="s">
        <v>12</v>
      </c>
      <c r="G24" s="67" t="s">
        <v>12</v>
      </c>
    </row>
    <row r="25" spans="1:7" ht="93.75" x14ac:dyDescent="0.25">
      <c r="A25" s="42">
        <v>1</v>
      </c>
      <c r="B25" s="45" t="s">
        <v>66</v>
      </c>
      <c r="C25" s="46" t="s">
        <v>67</v>
      </c>
      <c r="D25" s="45" t="s">
        <v>9</v>
      </c>
      <c r="E25" s="45">
        <v>80</v>
      </c>
      <c r="F25" s="45"/>
      <c r="G25" s="52"/>
    </row>
    <row r="26" spans="1:7" ht="187.5" x14ac:dyDescent="0.25">
      <c r="A26" s="42">
        <v>2</v>
      </c>
      <c r="B26" s="45" t="s">
        <v>11</v>
      </c>
      <c r="C26" s="46" t="s">
        <v>68</v>
      </c>
      <c r="D26" s="45" t="s">
        <v>9</v>
      </c>
      <c r="E26" s="45">
        <v>100</v>
      </c>
      <c r="F26" s="29"/>
      <c r="G26" s="52"/>
    </row>
    <row r="27" spans="1:7" ht="75" x14ac:dyDescent="0.25">
      <c r="A27" s="42">
        <v>3</v>
      </c>
      <c r="B27" s="47" t="s">
        <v>10</v>
      </c>
      <c r="C27" s="47" t="s">
        <v>69</v>
      </c>
      <c r="D27" s="47" t="s">
        <v>9</v>
      </c>
      <c r="E27" s="47">
        <v>30</v>
      </c>
      <c r="F27" s="28"/>
      <c r="G27" s="52"/>
    </row>
    <row r="28" spans="1:7" ht="75" x14ac:dyDescent="0.25">
      <c r="A28" s="42">
        <v>4</v>
      </c>
      <c r="B28" s="45" t="s">
        <v>10</v>
      </c>
      <c r="C28" s="45" t="s">
        <v>70</v>
      </c>
      <c r="D28" s="45" t="s">
        <v>9</v>
      </c>
      <c r="E28" s="45">
        <v>20</v>
      </c>
      <c r="F28" s="29"/>
      <c r="G28" s="52"/>
    </row>
    <row r="29" spans="1:7" ht="56.25" x14ac:dyDescent="0.25">
      <c r="A29" s="42">
        <v>5</v>
      </c>
      <c r="B29" s="45" t="s">
        <v>8</v>
      </c>
      <c r="C29" s="48" t="s">
        <v>7</v>
      </c>
      <c r="D29" s="45" t="s">
        <v>0</v>
      </c>
      <c r="E29" s="45">
        <v>4</v>
      </c>
      <c r="F29" s="51"/>
      <c r="G29" s="52"/>
    </row>
    <row r="30" spans="1:7" ht="187.5" x14ac:dyDescent="0.25">
      <c r="A30" s="42">
        <v>6</v>
      </c>
      <c r="B30" s="45" t="s">
        <v>6</v>
      </c>
      <c r="C30" s="48" t="s">
        <v>52</v>
      </c>
      <c r="D30" s="45" t="s">
        <v>0</v>
      </c>
      <c r="E30" s="45">
        <v>2</v>
      </c>
      <c r="F30" s="50"/>
      <c r="G30" s="52"/>
    </row>
    <row r="31" spans="1:7" ht="37.5" x14ac:dyDescent="0.25">
      <c r="A31" s="42">
        <v>7</v>
      </c>
      <c r="B31" s="45" t="s">
        <v>71</v>
      </c>
      <c r="C31" s="45" t="s">
        <v>72</v>
      </c>
      <c r="D31" s="45" t="s">
        <v>0</v>
      </c>
      <c r="E31" s="45">
        <v>2</v>
      </c>
      <c r="F31" s="68"/>
      <c r="G31" s="52"/>
    </row>
    <row r="32" spans="1:7" ht="225" x14ac:dyDescent="0.25">
      <c r="A32" s="42">
        <v>8</v>
      </c>
      <c r="B32" s="45" t="s">
        <v>5</v>
      </c>
      <c r="C32" s="5" t="s">
        <v>146</v>
      </c>
      <c r="D32" s="45" t="s">
        <v>0</v>
      </c>
      <c r="E32" s="69">
        <v>1</v>
      </c>
      <c r="F32" s="50"/>
      <c r="G32" s="52"/>
    </row>
    <row r="33" spans="1:7" ht="37.5" x14ac:dyDescent="0.25">
      <c r="A33" s="42">
        <v>9</v>
      </c>
      <c r="B33" s="45" t="s">
        <v>4</v>
      </c>
      <c r="C33" s="45" t="s">
        <v>3</v>
      </c>
      <c r="D33" s="45" t="s">
        <v>0</v>
      </c>
      <c r="E33" s="69">
        <v>2</v>
      </c>
      <c r="F33" s="50"/>
      <c r="G33" s="52"/>
    </row>
    <row r="34" spans="1:7" ht="150" x14ac:dyDescent="0.25">
      <c r="A34" s="29">
        <v>10</v>
      </c>
      <c r="B34" s="5" t="s">
        <v>2</v>
      </c>
      <c r="C34" s="5" t="s">
        <v>73</v>
      </c>
      <c r="D34" s="29" t="s">
        <v>1</v>
      </c>
      <c r="E34" s="70">
        <v>2</v>
      </c>
      <c r="F34" s="50"/>
      <c r="G34" s="35"/>
    </row>
    <row r="35" spans="1:7" ht="37.5" x14ac:dyDescent="0.25">
      <c r="A35" s="29">
        <v>11</v>
      </c>
      <c r="B35" s="72" t="s">
        <v>74</v>
      </c>
      <c r="C35" s="72" t="s">
        <v>74</v>
      </c>
      <c r="D35" s="29" t="s">
        <v>0</v>
      </c>
      <c r="E35" s="70">
        <v>1</v>
      </c>
      <c r="F35" s="71"/>
      <c r="G35" s="35"/>
    </row>
    <row r="36" spans="1:7" ht="75.75" thickBot="1" x14ac:dyDescent="0.3">
      <c r="A36" s="28">
        <v>12</v>
      </c>
      <c r="B36" s="107" t="s">
        <v>53</v>
      </c>
      <c r="C36" s="108" t="s">
        <v>75</v>
      </c>
      <c r="D36" s="28" t="s">
        <v>0</v>
      </c>
      <c r="E36" s="109">
        <v>1</v>
      </c>
      <c r="F36" s="49"/>
      <c r="G36" s="27"/>
    </row>
    <row r="37" spans="1:7" s="105" customFormat="1" ht="27.75" customHeight="1" thickBot="1" x14ac:dyDescent="0.3">
      <c r="A37" s="163" t="s">
        <v>44</v>
      </c>
      <c r="B37" s="164"/>
      <c r="C37" s="164"/>
      <c r="D37" s="164"/>
      <c r="E37" s="164"/>
      <c r="F37" s="165"/>
      <c r="G37" s="110"/>
    </row>
    <row r="38" spans="1:7" s="105" customFormat="1" ht="27.75" customHeight="1" thickBot="1" x14ac:dyDescent="0.3">
      <c r="A38" s="156" t="s">
        <v>143</v>
      </c>
      <c r="B38" s="157"/>
      <c r="C38" s="157"/>
      <c r="D38" s="157"/>
      <c r="E38" s="157"/>
      <c r="F38" s="158"/>
      <c r="G38" s="106"/>
    </row>
  </sheetData>
  <mergeCells count="24">
    <mergeCell ref="E16:E17"/>
    <mergeCell ref="A38:F38"/>
    <mergeCell ref="A23:A24"/>
    <mergeCell ref="B23:B24"/>
    <mergeCell ref="C23:C24"/>
    <mergeCell ref="D23:D24"/>
    <mergeCell ref="E23:E24"/>
    <mergeCell ref="A37:F37"/>
    <mergeCell ref="B22:G22"/>
    <mergeCell ref="C21:E21"/>
    <mergeCell ref="A1:G1"/>
    <mergeCell ref="B2:G2"/>
    <mergeCell ref="B3:G3"/>
    <mergeCell ref="B4:G4"/>
    <mergeCell ref="B6:G6"/>
    <mergeCell ref="A7:A8"/>
    <mergeCell ref="B7:B8"/>
    <mergeCell ref="C7:C8"/>
    <mergeCell ref="D7:D8"/>
    <mergeCell ref="E7:E8"/>
    <mergeCell ref="A16:A17"/>
    <mergeCell ref="B16:B17"/>
    <mergeCell ref="C16:C17"/>
    <mergeCell ref="D16:D17"/>
  </mergeCells>
  <conditionalFormatting sqref="C36">
    <cfRule type="duplicateValues" dxfId="23" priority="2"/>
  </conditionalFormatting>
  <conditionalFormatting sqref="C26">
    <cfRule type="duplicateValues" dxfId="22" priority="3"/>
  </conditionalFormatting>
  <conditionalFormatting sqref="C25">
    <cfRule type="duplicateValues" dxfId="21" priority="1"/>
  </conditionalFormatting>
  <pageMargins left="0.7" right="0.7" top="0.75" bottom="0.75" header="0.3" footer="0.3"/>
  <pageSetup scale="51" orientation="portrait" r:id="rId1"/>
  <rowBreaks count="1" manualBreakCount="1">
    <brk id="21"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zoomScale="90" zoomScaleNormal="100" zoomScaleSheetLayoutView="90" workbookViewId="0">
      <selection activeCell="C35" sqref="C35"/>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132</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99"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74</v>
      </c>
      <c r="F9" s="36"/>
      <c r="G9" s="75"/>
    </row>
    <row r="10" spans="1:7" ht="56.25" x14ac:dyDescent="0.25">
      <c r="A10" s="24">
        <v>2</v>
      </c>
      <c r="B10" s="5" t="s">
        <v>34</v>
      </c>
      <c r="C10" s="19" t="s">
        <v>46</v>
      </c>
      <c r="D10" s="25" t="s">
        <v>33</v>
      </c>
      <c r="E10" s="26">
        <v>80</v>
      </c>
      <c r="F10" s="36"/>
      <c r="G10" s="27"/>
    </row>
    <row r="11" spans="1:7" ht="75" x14ac:dyDescent="0.25">
      <c r="A11" s="24">
        <v>3</v>
      </c>
      <c r="B11" s="5" t="s">
        <v>32</v>
      </c>
      <c r="C11" s="4" t="s">
        <v>31</v>
      </c>
      <c r="D11" s="28" t="s">
        <v>28</v>
      </c>
      <c r="E11" s="28">
        <v>130</v>
      </c>
      <c r="F11" s="36"/>
      <c r="G11" s="27"/>
    </row>
    <row r="12" spans="1:7" ht="56.25" x14ac:dyDescent="0.25">
      <c r="A12" s="24">
        <v>4</v>
      </c>
      <c r="B12" s="17" t="s">
        <v>137</v>
      </c>
      <c r="C12" s="34" t="s">
        <v>136</v>
      </c>
      <c r="D12" s="29" t="s">
        <v>0</v>
      </c>
      <c r="E12" s="30">
        <v>4</v>
      </c>
      <c r="F12" s="49"/>
      <c r="G12" s="27"/>
    </row>
    <row r="13" spans="1:7" ht="75" x14ac:dyDescent="0.3">
      <c r="A13" s="24">
        <v>5</v>
      </c>
      <c r="B13" s="17" t="s">
        <v>29</v>
      </c>
      <c r="C13" s="7" t="s">
        <v>48</v>
      </c>
      <c r="D13" s="29" t="s">
        <v>28</v>
      </c>
      <c r="E13" s="30">
        <v>650</v>
      </c>
      <c r="F13" s="36"/>
      <c r="G13" s="27"/>
    </row>
    <row r="14" spans="1:7" ht="21" x14ac:dyDescent="0.35">
      <c r="A14" s="16"/>
      <c r="B14" s="16"/>
      <c r="C14" s="22" t="s">
        <v>45</v>
      </c>
      <c r="D14" s="16"/>
      <c r="E14" s="16"/>
      <c r="F14" s="16"/>
      <c r="G14" s="60">
        <f>SUM(G9:G13)</f>
        <v>0</v>
      </c>
    </row>
    <row r="15" spans="1:7" ht="23.25" x14ac:dyDescent="0.25">
      <c r="A15" s="61" t="s">
        <v>27</v>
      </c>
      <c r="B15" s="62" t="s">
        <v>26</v>
      </c>
      <c r="C15" s="63"/>
      <c r="D15" s="63"/>
      <c r="E15" s="63"/>
      <c r="F15" s="63"/>
      <c r="G15" s="64"/>
    </row>
    <row r="16" spans="1:7" ht="15.75" x14ac:dyDescent="0.25">
      <c r="A16" s="123" t="s">
        <v>18</v>
      </c>
      <c r="B16" s="148" t="s">
        <v>37</v>
      </c>
      <c r="C16" s="123" t="s">
        <v>17</v>
      </c>
      <c r="D16" s="123" t="s">
        <v>16</v>
      </c>
      <c r="E16" s="129" t="s">
        <v>15</v>
      </c>
      <c r="F16" s="11" t="s">
        <v>14</v>
      </c>
      <c r="G16" s="11" t="s">
        <v>13</v>
      </c>
    </row>
    <row r="17" spans="1:7" ht="15.75" x14ac:dyDescent="0.25">
      <c r="A17" s="131"/>
      <c r="B17" s="148"/>
      <c r="C17" s="124"/>
      <c r="D17" s="124"/>
      <c r="E17" s="130"/>
      <c r="F17" s="10" t="s">
        <v>12</v>
      </c>
      <c r="G17" s="10" t="s">
        <v>12</v>
      </c>
    </row>
    <row r="18" spans="1:7" ht="75" x14ac:dyDescent="0.25">
      <c r="A18" s="31">
        <v>1</v>
      </c>
      <c r="B18" s="15" t="s">
        <v>49</v>
      </c>
      <c r="C18" s="14" t="s">
        <v>50</v>
      </c>
      <c r="D18" s="29" t="s">
        <v>25</v>
      </c>
      <c r="E18" s="29">
        <v>2</v>
      </c>
      <c r="F18" s="29"/>
      <c r="G18" s="32"/>
    </row>
    <row r="19" spans="1:7" ht="37.5" x14ac:dyDescent="0.25">
      <c r="A19" s="31">
        <v>2</v>
      </c>
      <c r="B19" s="15" t="s">
        <v>24</v>
      </c>
      <c r="C19" s="14" t="s">
        <v>51</v>
      </c>
      <c r="D19" s="29" t="s">
        <v>0</v>
      </c>
      <c r="E19" s="29">
        <v>4</v>
      </c>
      <c r="F19" s="29"/>
      <c r="G19" s="32"/>
    </row>
    <row r="20" spans="1:7" ht="37.5" x14ac:dyDescent="0.25">
      <c r="A20" s="31">
        <v>3</v>
      </c>
      <c r="B20" s="15" t="s">
        <v>23</v>
      </c>
      <c r="C20" s="14" t="s">
        <v>22</v>
      </c>
      <c r="D20" s="29" t="s">
        <v>0</v>
      </c>
      <c r="E20" s="29">
        <v>2</v>
      </c>
      <c r="F20" s="29"/>
      <c r="G20" s="32"/>
    </row>
    <row r="21" spans="1:7" ht="21" x14ac:dyDescent="0.25">
      <c r="A21" s="13"/>
      <c r="B21" s="13"/>
      <c r="C21" s="132" t="s">
        <v>65</v>
      </c>
      <c r="D21" s="133"/>
      <c r="E21" s="134" t="s">
        <v>21</v>
      </c>
      <c r="F21" s="12"/>
      <c r="G21" s="65">
        <f>G18+G19+G20</f>
        <v>0</v>
      </c>
    </row>
    <row r="22" spans="1:7" ht="46.5" x14ac:dyDescent="0.25">
      <c r="A22" s="58" t="s">
        <v>20</v>
      </c>
      <c r="B22" s="62" t="s">
        <v>19</v>
      </c>
      <c r="C22" s="63"/>
      <c r="D22" s="63"/>
      <c r="E22" s="63"/>
      <c r="F22" s="63"/>
      <c r="G22" s="64"/>
    </row>
    <row r="23" spans="1:7" ht="18.75" x14ac:dyDescent="0.25">
      <c r="A23" s="159" t="s">
        <v>18</v>
      </c>
      <c r="B23" s="148" t="s">
        <v>37</v>
      </c>
      <c r="C23" s="159" t="s">
        <v>17</v>
      </c>
      <c r="D23" s="159" t="s">
        <v>16</v>
      </c>
      <c r="E23" s="161" t="s">
        <v>15</v>
      </c>
      <c r="F23" s="66" t="s">
        <v>14</v>
      </c>
      <c r="G23" s="66" t="s">
        <v>13</v>
      </c>
    </row>
    <row r="24" spans="1:7" ht="18.75" x14ac:dyDescent="0.25">
      <c r="A24" s="160"/>
      <c r="B24" s="148"/>
      <c r="C24" s="160"/>
      <c r="D24" s="160"/>
      <c r="E24" s="162"/>
      <c r="F24" s="67" t="s">
        <v>12</v>
      </c>
      <c r="G24" s="67" t="s">
        <v>12</v>
      </c>
    </row>
    <row r="25" spans="1:7" ht="93.75" x14ac:dyDescent="0.25">
      <c r="A25" s="42">
        <v>1</v>
      </c>
      <c r="B25" s="45" t="s">
        <v>66</v>
      </c>
      <c r="C25" s="46" t="s">
        <v>67</v>
      </c>
      <c r="D25" s="45" t="s">
        <v>9</v>
      </c>
      <c r="E25" s="45">
        <v>130</v>
      </c>
      <c r="F25" s="45"/>
      <c r="G25" s="52"/>
    </row>
    <row r="26" spans="1:7" ht="187.5" x14ac:dyDescent="0.25">
      <c r="A26" s="42">
        <v>2</v>
      </c>
      <c r="B26" s="45" t="s">
        <v>11</v>
      </c>
      <c r="C26" s="46" t="s">
        <v>68</v>
      </c>
      <c r="D26" s="45" t="s">
        <v>9</v>
      </c>
      <c r="E26" s="45">
        <v>100</v>
      </c>
      <c r="F26" s="29"/>
      <c r="G26" s="52"/>
    </row>
    <row r="27" spans="1:7" ht="75" x14ac:dyDescent="0.25">
      <c r="A27" s="42">
        <v>3</v>
      </c>
      <c r="B27" s="47" t="s">
        <v>10</v>
      </c>
      <c r="C27" s="47" t="s">
        <v>69</v>
      </c>
      <c r="D27" s="47" t="s">
        <v>9</v>
      </c>
      <c r="E27" s="47">
        <v>30</v>
      </c>
      <c r="F27" s="28"/>
      <c r="G27" s="52"/>
    </row>
    <row r="28" spans="1:7" ht="75" x14ac:dyDescent="0.25">
      <c r="A28" s="42">
        <v>4</v>
      </c>
      <c r="B28" s="45" t="s">
        <v>10</v>
      </c>
      <c r="C28" s="45" t="s">
        <v>70</v>
      </c>
      <c r="D28" s="45" t="s">
        <v>9</v>
      </c>
      <c r="E28" s="45">
        <v>30</v>
      </c>
      <c r="F28" s="29"/>
      <c r="G28" s="52"/>
    </row>
    <row r="29" spans="1:7" ht="56.25" x14ac:dyDescent="0.25">
      <c r="A29" s="42">
        <v>5</v>
      </c>
      <c r="B29" s="45" t="s">
        <v>8</v>
      </c>
      <c r="C29" s="48" t="s">
        <v>7</v>
      </c>
      <c r="D29" s="45" t="s">
        <v>0</v>
      </c>
      <c r="E29" s="45">
        <v>4</v>
      </c>
      <c r="F29" s="51"/>
      <c r="G29" s="52"/>
    </row>
    <row r="30" spans="1:7" ht="187.5" x14ac:dyDescent="0.25">
      <c r="A30" s="42">
        <v>6</v>
      </c>
      <c r="B30" s="45" t="s">
        <v>6</v>
      </c>
      <c r="C30" s="48" t="s">
        <v>52</v>
      </c>
      <c r="D30" s="45" t="s">
        <v>0</v>
      </c>
      <c r="E30" s="45">
        <v>4</v>
      </c>
      <c r="F30" s="50"/>
      <c r="G30" s="52"/>
    </row>
    <row r="31" spans="1:7" ht="37.5" x14ac:dyDescent="0.25">
      <c r="A31" s="42">
        <v>7</v>
      </c>
      <c r="B31" s="45" t="s">
        <v>71</v>
      </c>
      <c r="C31" s="45" t="s">
        <v>72</v>
      </c>
      <c r="D31" s="45" t="s">
        <v>0</v>
      </c>
      <c r="E31" s="45">
        <v>4</v>
      </c>
      <c r="F31" s="68"/>
      <c r="G31" s="52"/>
    </row>
    <row r="32" spans="1:7" ht="225" x14ac:dyDescent="0.25">
      <c r="A32" s="42">
        <v>8</v>
      </c>
      <c r="B32" s="45" t="s">
        <v>5</v>
      </c>
      <c r="C32" s="5" t="s">
        <v>146</v>
      </c>
      <c r="D32" s="45" t="s">
        <v>0</v>
      </c>
      <c r="E32" s="69">
        <v>1</v>
      </c>
      <c r="F32" s="50"/>
      <c r="G32" s="52"/>
    </row>
    <row r="33" spans="1:7" ht="37.5" x14ac:dyDescent="0.25">
      <c r="A33" s="42">
        <v>9</v>
      </c>
      <c r="B33" s="45" t="s">
        <v>4</v>
      </c>
      <c r="C33" s="45" t="s">
        <v>3</v>
      </c>
      <c r="D33" s="45" t="s">
        <v>0</v>
      </c>
      <c r="E33" s="69">
        <v>4</v>
      </c>
      <c r="F33" s="50"/>
      <c r="G33" s="52"/>
    </row>
    <row r="34" spans="1:7" ht="150" x14ac:dyDescent="0.25">
      <c r="A34" s="29">
        <v>10</v>
      </c>
      <c r="B34" s="5" t="s">
        <v>2</v>
      </c>
      <c r="C34" s="5" t="s">
        <v>73</v>
      </c>
      <c r="D34" s="29" t="s">
        <v>1</v>
      </c>
      <c r="E34" s="70">
        <v>4</v>
      </c>
      <c r="F34" s="50"/>
      <c r="G34" s="35"/>
    </row>
    <row r="35" spans="1:7" ht="37.5" x14ac:dyDescent="0.25">
      <c r="A35" s="29">
        <v>11</v>
      </c>
      <c r="B35" s="72" t="s">
        <v>74</v>
      </c>
      <c r="C35" s="72" t="s">
        <v>74</v>
      </c>
      <c r="D35" s="29" t="s">
        <v>0</v>
      </c>
      <c r="E35" s="70">
        <v>1</v>
      </c>
      <c r="F35" s="71"/>
      <c r="G35" s="35"/>
    </row>
    <row r="36" spans="1:7" ht="75" x14ac:dyDescent="0.25">
      <c r="A36" s="29">
        <v>12</v>
      </c>
      <c r="B36" s="2" t="s">
        <v>53</v>
      </c>
      <c r="C36" s="1" t="s">
        <v>75</v>
      </c>
      <c r="D36" s="29" t="s">
        <v>0</v>
      </c>
      <c r="E36" s="70">
        <v>1</v>
      </c>
      <c r="F36" s="50"/>
      <c r="G36" s="35"/>
    </row>
    <row r="37" spans="1:7" ht="21.75" thickBot="1" x14ac:dyDescent="0.4">
      <c r="A37" s="172" t="s">
        <v>44</v>
      </c>
      <c r="B37" s="173"/>
      <c r="C37" s="173"/>
      <c r="D37" s="173"/>
      <c r="E37" s="173"/>
      <c r="F37" s="174"/>
      <c r="G37" s="73"/>
    </row>
    <row r="38" spans="1:7" ht="21" thickBot="1" x14ac:dyDescent="0.35">
      <c r="A38" s="156" t="s">
        <v>143</v>
      </c>
      <c r="B38" s="157"/>
      <c r="C38" s="157"/>
      <c r="D38" s="157"/>
      <c r="E38" s="157"/>
      <c r="F38" s="158"/>
      <c r="G38" s="74"/>
    </row>
  </sheetData>
  <mergeCells count="23">
    <mergeCell ref="A38:F38"/>
    <mergeCell ref="A23:A24"/>
    <mergeCell ref="B23:B24"/>
    <mergeCell ref="C23:C24"/>
    <mergeCell ref="D23:D24"/>
    <mergeCell ref="E23:E24"/>
    <mergeCell ref="A37:F37"/>
    <mergeCell ref="C21:E21"/>
    <mergeCell ref="A1:G1"/>
    <mergeCell ref="B2:G2"/>
    <mergeCell ref="B3:G3"/>
    <mergeCell ref="B4:G4"/>
    <mergeCell ref="B6:G6"/>
    <mergeCell ref="A7:A8"/>
    <mergeCell ref="B7:B8"/>
    <mergeCell ref="C7:C8"/>
    <mergeCell ref="D7:D8"/>
    <mergeCell ref="E7:E8"/>
    <mergeCell ref="A16:A17"/>
    <mergeCell ref="B16:B17"/>
    <mergeCell ref="C16:C17"/>
    <mergeCell ref="D16:D17"/>
    <mergeCell ref="E16:E17"/>
  </mergeCells>
  <conditionalFormatting sqref="C36">
    <cfRule type="duplicateValues" dxfId="20" priority="2"/>
  </conditionalFormatting>
  <conditionalFormatting sqref="C26">
    <cfRule type="duplicateValues" dxfId="19" priority="3"/>
  </conditionalFormatting>
  <conditionalFormatting sqref="C25">
    <cfRule type="duplicateValues" dxfId="18" priority="1"/>
  </conditionalFormatting>
  <pageMargins left="0.7" right="0.7" top="0.75" bottom="0.75" header="0.3" footer="0.3"/>
  <pageSetup scale="51" orientation="portrait" r:id="rId1"/>
  <rowBreaks count="1" manualBreakCount="1">
    <brk id="21"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zoomScale="90" zoomScaleNormal="100" zoomScaleSheetLayoutView="90" workbookViewId="0">
      <selection activeCell="C36" sqref="C36"/>
    </sheetView>
  </sheetViews>
  <sheetFormatPr defaultRowHeight="15" x14ac:dyDescent="0.25"/>
  <cols>
    <col min="1" max="1" width="23.285156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133</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99"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55</v>
      </c>
      <c r="F9" s="36"/>
      <c r="G9" s="75"/>
    </row>
    <row r="10" spans="1:7" ht="56.25" x14ac:dyDescent="0.25">
      <c r="A10" s="24">
        <v>2</v>
      </c>
      <c r="B10" s="5" t="s">
        <v>34</v>
      </c>
      <c r="C10" s="19" t="s">
        <v>46</v>
      </c>
      <c r="D10" s="25" t="s">
        <v>33</v>
      </c>
      <c r="E10" s="26">
        <v>56</v>
      </c>
      <c r="F10" s="36"/>
      <c r="G10" s="27"/>
    </row>
    <row r="11" spans="1:7" ht="75" x14ac:dyDescent="0.25">
      <c r="A11" s="24">
        <v>3</v>
      </c>
      <c r="B11" s="5" t="s">
        <v>32</v>
      </c>
      <c r="C11" s="4" t="s">
        <v>31</v>
      </c>
      <c r="D11" s="28" t="s">
        <v>28</v>
      </c>
      <c r="E11" s="28">
        <v>100</v>
      </c>
      <c r="F11" s="36"/>
      <c r="G11" s="27"/>
    </row>
    <row r="12" spans="1:7" ht="93.75" x14ac:dyDescent="0.25">
      <c r="A12" s="24">
        <v>4</v>
      </c>
      <c r="B12" s="17" t="s">
        <v>30</v>
      </c>
      <c r="C12" s="18" t="s">
        <v>130</v>
      </c>
      <c r="D12" s="29" t="s">
        <v>25</v>
      </c>
      <c r="E12" s="30">
        <v>2</v>
      </c>
      <c r="F12" s="49"/>
      <c r="G12" s="27"/>
    </row>
    <row r="13" spans="1:7" ht="75" x14ac:dyDescent="0.3">
      <c r="A13" s="24">
        <v>5</v>
      </c>
      <c r="B13" s="17" t="s">
        <v>29</v>
      </c>
      <c r="C13" s="7" t="s">
        <v>48</v>
      </c>
      <c r="D13" s="29" t="s">
        <v>28</v>
      </c>
      <c r="E13" s="30">
        <v>650</v>
      </c>
      <c r="F13" s="36"/>
      <c r="G13" s="27"/>
    </row>
    <row r="14" spans="1:7" ht="21" x14ac:dyDescent="0.35">
      <c r="A14" s="16"/>
      <c r="B14" s="16"/>
      <c r="C14" s="22" t="s">
        <v>45</v>
      </c>
      <c r="D14" s="16"/>
      <c r="E14" s="16"/>
      <c r="F14" s="16"/>
      <c r="G14" s="60">
        <f>SUM(G9:G13)</f>
        <v>0</v>
      </c>
    </row>
    <row r="15" spans="1:7" ht="23.25" x14ac:dyDescent="0.25">
      <c r="A15" s="61" t="s">
        <v>27</v>
      </c>
      <c r="B15" s="62" t="s">
        <v>26</v>
      </c>
      <c r="C15" s="63"/>
      <c r="D15" s="63"/>
      <c r="E15" s="63"/>
      <c r="F15" s="63"/>
      <c r="G15" s="64"/>
    </row>
    <row r="16" spans="1:7" ht="15.75" x14ac:dyDescent="0.25">
      <c r="A16" s="123" t="s">
        <v>18</v>
      </c>
      <c r="B16" s="148" t="s">
        <v>37</v>
      </c>
      <c r="C16" s="123" t="s">
        <v>17</v>
      </c>
      <c r="D16" s="123" t="s">
        <v>16</v>
      </c>
      <c r="E16" s="129" t="s">
        <v>15</v>
      </c>
      <c r="F16" s="11" t="s">
        <v>14</v>
      </c>
      <c r="G16" s="11" t="s">
        <v>13</v>
      </c>
    </row>
    <row r="17" spans="1:7" ht="15.75" x14ac:dyDescent="0.25">
      <c r="A17" s="131"/>
      <c r="B17" s="148"/>
      <c r="C17" s="124"/>
      <c r="D17" s="124"/>
      <c r="E17" s="130"/>
      <c r="F17" s="10" t="s">
        <v>12</v>
      </c>
      <c r="G17" s="10" t="s">
        <v>12</v>
      </c>
    </row>
    <row r="18" spans="1:7" ht="75" x14ac:dyDescent="0.25">
      <c r="A18" s="31">
        <v>1</v>
      </c>
      <c r="B18" s="15" t="s">
        <v>49</v>
      </c>
      <c r="C18" s="14" t="s">
        <v>50</v>
      </c>
      <c r="D18" s="29" t="s">
        <v>25</v>
      </c>
      <c r="E18" s="29">
        <v>2</v>
      </c>
      <c r="F18" s="29"/>
      <c r="G18" s="32"/>
    </row>
    <row r="19" spans="1:7" ht="37.5" x14ac:dyDescent="0.25">
      <c r="A19" s="31">
        <v>2</v>
      </c>
      <c r="B19" s="15" t="s">
        <v>24</v>
      </c>
      <c r="C19" s="14" t="s">
        <v>51</v>
      </c>
      <c r="D19" s="29" t="s">
        <v>0</v>
      </c>
      <c r="E19" s="29">
        <v>4</v>
      </c>
      <c r="F19" s="29"/>
      <c r="G19" s="32"/>
    </row>
    <row r="20" spans="1:7" ht="37.5" x14ac:dyDescent="0.25">
      <c r="A20" s="31">
        <v>3</v>
      </c>
      <c r="B20" s="15" t="s">
        <v>23</v>
      </c>
      <c r="C20" s="14" t="s">
        <v>22</v>
      </c>
      <c r="D20" s="29" t="s">
        <v>0</v>
      </c>
      <c r="E20" s="29">
        <v>2</v>
      </c>
      <c r="F20" s="29"/>
      <c r="G20" s="32"/>
    </row>
    <row r="21" spans="1:7" ht="21" x14ac:dyDescent="0.25">
      <c r="A21" s="13"/>
      <c r="B21" s="13"/>
      <c r="C21" s="132" t="s">
        <v>65</v>
      </c>
      <c r="D21" s="133"/>
      <c r="E21" s="134" t="s">
        <v>21</v>
      </c>
      <c r="F21" s="12"/>
      <c r="G21" s="65">
        <f>G18+G19+G20</f>
        <v>0</v>
      </c>
    </row>
    <row r="22" spans="1:7" ht="46.5" customHeight="1" x14ac:dyDescent="0.25">
      <c r="A22" s="58" t="s">
        <v>20</v>
      </c>
      <c r="B22" s="169" t="s">
        <v>19</v>
      </c>
      <c r="C22" s="170"/>
      <c r="D22" s="170"/>
      <c r="E22" s="170"/>
      <c r="F22" s="170"/>
      <c r="G22" s="171"/>
    </row>
    <row r="23" spans="1:7" ht="18.75" x14ac:dyDescent="0.25">
      <c r="A23" s="159" t="s">
        <v>18</v>
      </c>
      <c r="B23" s="148" t="s">
        <v>37</v>
      </c>
      <c r="C23" s="159" t="s">
        <v>17</v>
      </c>
      <c r="D23" s="159" t="s">
        <v>16</v>
      </c>
      <c r="E23" s="161" t="s">
        <v>15</v>
      </c>
      <c r="F23" s="66" t="s">
        <v>14</v>
      </c>
      <c r="G23" s="66" t="s">
        <v>13</v>
      </c>
    </row>
    <row r="24" spans="1:7" ht="18.75" x14ac:dyDescent="0.25">
      <c r="A24" s="160"/>
      <c r="B24" s="148"/>
      <c r="C24" s="160"/>
      <c r="D24" s="160"/>
      <c r="E24" s="162"/>
      <c r="F24" s="67" t="s">
        <v>12</v>
      </c>
      <c r="G24" s="67" t="s">
        <v>12</v>
      </c>
    </row>
    <row r="25" spans="1:7" ht="93.75" x14ac:dyDescent="0.25">
      <c r="A25" s="42">
        <v>1</v>
      </c>
      <c r="B25" s="45" t="s">
        <v>66</v>
      </c>
      <c r="C25" s="46" t="s">
        <v>67</v>
      </c>
      <c r="D25" s="45" t="s">
        <v>9</v>
      </c>
      <c r="E25" s="45">
        <v>150</v>
      </c>
      <c r="F25" s="45"/>
      <c r="G25" s="52"/>
    </row>
    <row r="26" spans="1:7" ht="187.5" x14ac:dyDescent="0.25">
      <c r="A26" s="42">
        <v>2</v>
      </c>
      <c r="B26" s="45" t="s">
        <v>11</v>
      </c>
      <c r="C26" s="46" t="s">
        <v>68</v>
      </c>
      <c r="D26" s="45" t="s">
        <v>9</v>
      </c>
      <c r="E26" s="45">
        <v>100</v>
      </c>
      <c r="F26" s="29"/>
      <c r="G26" s="52"/>
    </row>
    <row r="27" spans="1:7" ht="75" x14ac:dyDescent="0.25">
      <c r="A27" s="42">
        <v>3</v>
      </c>
      <c r="B27" s="47" t="s">
        <v>10</v>
      </c>
      <c r="C27" s="47" t="s">
        <v>69</v>
      </c>
      <c r="D27" s="47" t="s">
        <v>9</v>
      </c>
      <c r="E27" s="47">
        <v>30</v>
      </c>
      <c r="F27" s="28"/>
      <c r="G27" s="52"/>
    </row>
    <row r="28" spans="1:7" ht="75" x14ac:dyDescent="0.25">
      <c r="A28" s="42">
        <v>4</v>
      </c>
      <c r="B28" s="45" t="s">
        <v>10</v>
      </c>
      <c r="C28" s="45" t="s">
        <v>70</v>
      </c>
      <c r="D28" s="45" t="s">
        <v>9</v>
      </c>
      <c r="E28" s="45">
        <v>20</v>
      </c>
      <c r="F28" s="29"/>
      <c r="G28" s="52"/>
    </row>
    <row r="29" spans="1:7" ht="56.25" x14ac:dyDescent="0.25">
      <c r="A29" s="42">
        <v>5</v>
      </c>
      <c r="B29" s="45" t="s">
        <v>8</v>
      </c>
      <c r="C29" s="48" t="s">
        <v>7</v>
      </c>
      <c r="D29" s="45" t="s">
        <v>0</v>
      </c>
      <c r="E29" s="45">
        <v>4</v>
      </c>
      <c r="F29" s="51"/>
      <c r="G29" s="52"/>
    </row>
    <row r="30" spans="1:7" ht="187.5" x14ac:dyDescent="0.25">
      <c r="A30" s="42">
        <v>6</v>
      </c>
      <c r="B30" s="45" t="s">
        <v>6</v>
      </c>
      <c r="C30" s="48" t="s">
        <v>52</v>
      </c>
      <c r="D30" s="45" t="s">
        <v>0</v>
      </c>
      <c r="E30" s="45">
        <v>2</v>
      </c>
      <c r="F30" s="50"/>
      <c r="G30" s="52"/>
    </row>
    <row r="31" spans="1:7" ht="37.5" x14ac:dyDescent="0.25">
      <c r="A31" s="42">
        <v>7</v>
      </c>
      <c r="B31" s="45" t="s">
        <v>71</v>
      </c>
      <c r="C31" s="45" t="s">
        <v>72</v>
      </c>
      <c r="D31" s="45" t="s">
        <v>0</v>
      </c>
      <c r="E31" s="45">
        <v>2</v>
      </c>
      <c r="F31" s="68"/>
      <c r="G31" s="52"/>
    </row>
    <row r="32" spans="1:7" ht="225" x14ac:dyDescent="0.25">
      <c r="A32" s="42">
        <v>8</v>
      </c>
      <c r="B32" s="45" t="s">
        <v>5</v>
      </c>
      <c r="C32" s="5" t="s">
        <v>146</v>
      </c>
      <c r="D32" s="45" t="s">
        <v>0</v>
      </c>
      <c r="E32" s="69">
        <v>1</v>
      </c>
      <c r="F32" s="50"/>
      <c r="G32" s="52"/>
    </row>
    <row r="33" spans="1:7" ht="37.5" x14ac:dyDescent="0.25">
      <c r="A33" s="42">
        <v>9</v>
      </c>
      <c r="B33" s="45" t="s">
        <v>4</v>
      </c>
      <c r="C33" s="45" t="s">
        <v>3</v>
      </c>
      <c r="D33" s="45" t="s">
        <v>0</v>
      </c>
      <c r="E33" s="69">
        <v>2</v>
      </c>
      <c r="F33" s="50"/>
      <c r="G33" s="52"/>
    </row>
    <row r="34" spans="1:7" ht="150" x14ac:dyDescent="0.25">
      <c r="A34" s="29">
        <v>10</v>
      </c>
      <c r="B34" s="5" t="s">
        <v>2</v>
      </c>
      <c r="C34" s="5" t="s">
        <v>73</v>
      </c>
      <c r="D34" s="29" t="s">
        <v>1</v>
      </c>
      <c r="E34" s="70">
        <v>2</v>
      </c>
      <c r="F34" s="50"/>
      <c r="G34" s="35"/>
    </row>
    <row r="35" spans="1:7" ht="37.5" x14ac:dyDescent="0.25">
      <c r="A35" s="29">
        <v>11</v>
      </c>
      <c r="B35" s="72" t="s">
        <v>74</v>
      </c>
      <c r="C35" s="72" t="s">
        <v>74</v>
      </c>
      <c r="D35" s="29" t="s">
        <v>0</v>
      </c>
      <c r="E35" s="70">
        <v>1</v>
      </c>
      <c r="F35" s="71"/>
      <c r="G35" s="35"/>
    </row>
    <row r="36" spans="1:7" ht="75" x14ac:dyDescent="0.25">
      <c r="A36" s="29">
        <v>12</v>
      </c>
      <c r="B36" s="2" t="s">
        <v>53</v>
      </c>
      <c r="C36" s="1" t="s">
        <v>75</v>
      </c>
      <c r="D36" s="29" t="s">
        <v>0</v>
      </c>
      <c r="E36" s="70">
        <v>1</v>
      </c>
      <c r="F36" s="50"/>
      <c r="G36" s="35"/>
    </row>
    <row r="37" spans="1:7" ht="21.75" thickBot="1" x14ac:dyDescent="0.4">
      <c r="A37" s="175" t="s">
        <v>44</v>
      </c>
      <c r="B37" s="176"/>
      <c r="C37" s="176"/>
      <c r="D37" s="176"/>
      <c r="E37" s="176"/>
      <c r="F37" s="177"/>
      <c r="G37" s="73"/>
    </row>
    <row r="38" spans="1:7" ht="21" thickBot="1" x14ac:dyDescent="0.35">
      <c r="A38" s="156" t="s">
        <v>143</v>
      </c>
      <c r="B38" s="157"/>
      <c r="C38" s="157"/>
      <c r="D38" s="157"/>
      <c r="E38" s="157"/>
      <c r="F38" s="158"/>
      <c r="G38" s="74"/>
    </row>
  </sheetData>
  <mergeCells count="24">
    <mergeCell ref="E16:E17"/>
    <mergeCell ref="A38:F38"/>
    <mergeCell ref="A23:A24"/>
    <mergeCell ref="B23:B24"/>
    <mergeCell ref="C23:C24"/>
    <mergeCell ref="D23:D24"/>
    <mergeCell ref="E23:E24"/>
    <mergeCell ref="A37:F37"/>
    <mergeCell ref="B22:G22"/>
    <mergeCell ref="C21:E21"/>
    <mergeCell ref="A1:G1"/>
    <mergeCell ref="B2:G2"/>
    <mergeCell ref="B3:G3"/>
    <mergeCell ref="B4:G4"/>
    <mergeCell ref="B6:G6"/>
    <mergeCell ref="A7:A8"/>
    <mergeCell ref="B7:B8"/>
    <mergeCell ref="C7:C8"/>
    <mergeCell ref="D7:D8"/>
    <mergeCell ref="E7:E8"/>
    <mergeCell ref="A16:A17"/>
    <mergeCell ref="B16:B17"/>
    <mergeCell ref="C16:C17"/>
    <mergeCell ref="D16:D17"/>
  </mergeCells>
  <conditionalFormatting sqref="C36">
    <cfRule type="duplicateValues" dxfId="17" priority="2"/>
  </conditionalFormatting>
  <conditionalFormatting sqref="C26">
    <cfRule type="duplicateValues" dxfId="16" priority="3"/>
  </conditionalFormatting>
  <conditionalFormatting sqref="C25">
    <cfRule type="duplicateValues" dxfId="15" priority="1"/>
  </conditionalFormatting>
  <pageMargins left="0.7" right="0.7" top="0.75" bottom="0.75" header="0.3" footer="0.3"/>
  <pageSetup scale="51" orientation="portrait" r:id="rId1"/>
  <rowBreaks count="1" manualBreakCount="1">
    <brk id="21" max="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zoomScale="90" zoomScaleNormal="100" zoomScaleSheetLayoutView="90" workbookViewId="0">
      <selection activeCell="C9" sqref="C9"/>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134</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99"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74</v>
      </c>
      <c r="F9" s="36"/>
      <c r="G9" s="75"/>
    </row>
    <row r="10" spans="1:7" ht="56.25" x14ac:dyDescent="0.25">
      <c r="A10" s="24">
        <v>2</v>
      </c>
      <c r="B10" s="5" t="s">
        <v>34</v>
      </c>
      <c r="C10" s="19" t="s">
        <v>46</v>
      </c>
      <c r="D10" s="25" t="s">
        <v>33</v>
      </c>
      <c r="E10" s="26">
        <v>48</v>
      </c>
      <c r="F10" s="36"/>
      <c r="G10" s="27"/>
    </row>
    <row r="11" spans="1:7" ht="75" x14ac:dyDescent="0.25">
      <c r="A11" s="24">
        <v>3</v>
      </c>
      <c r="B11" s="5" t="s">
        <v>32</v>
      </c>
      <c r="C11" s="4" t="s">
        <v>31</v>
      </c>
      <c r="D11" s="28" t="s">
        <v>28</v>
      </c>
      <c r="E11" s="28">
        <v>100</v>
      </c>
      <c r="F11" s="36"/>
      <c r="G11" s="27"/>
    </row>
    <row r="12" spans="1:7" ht="56.25" x14ac:dyDescent="0.25">
      <c r="A12" s="24">
        <v>4</v>
      </c>
      <c r="B12" s="17" t="s">
        <v>137</v>
      </c>
      <c r="C12" s="34" t="s">
        <v>136</v>
      </c>
      <c r="D12" s="29" t="s">
        <v>0</v>
      </c>
      <c r="E12" s="30">
        <v>4</v>
      </c>
      <c r="F12" s="49"/>
      <c r="G12" s="27"/>
    </row>
    <row r="13" spans="1:7" ht="75" x14ac:dyDescent="0.3">
      <c r="A13" s="24">
        <v>5</v>
      </c>
      <c r="B13" s="17" t="s">
        <v>29</v>
      </c>
      <c r="C13" s="7" t="s">
        <v>48</v>
      </c>
      <c r="D13" s="29" t="s">
        <v>28</v>
      </c>
      <c r="E13" s="30">
        <v>650</v>
      </c>
      <c r="F13" s="36"/>
      <c r="G13" s="27"/>
    </row>
    <row r="14" spans="1:7" ht="21" x14ac:dyDescent="0.35">
      <c r="A14" s="16"/>
      <c r="B14" s="16"/>
      <c r="C14" s="22" t="s">
        <v>45</v>
      </c>
      <c r="D14" s="16"/>
      <c r="E14" s="16"/>
      <c r="F14" s="16"/>
      <c r="G14" s="60"/>
    </row>
    <row r="15" spans="1:7" ht="23.25" x14ac:dyDescent="0.25">
      <c r="A15" s="61" t="s">
        <v>27</v>
      </c>
      <c r="B15" s="62" t="s">
        <v>26</v>
      </c>
      <c r="C15" s="63"/>
      <c r="D15" s="63"/>
      <c r="E15" s="63"/>
      <c r="F15" s="63"/>
      <c r="G15" s="64"/>
    </row>
    <row r="16" spans="1:7" ht="15.75" x14ac:dyDescent="0.25">
      <c r="A16" s="123" t="s">
        <v>18</v>
      </c>
      <c r="B16" s="148" t="s">
        <v>37</v>
      </c>
      <c r="C16" s="123" t="s">
        <v>17</v>
      </c>
      <c r="D16" s="123" t="s">
        <v>16</v>
      </c>
      <c r="E16" s="129" t="s">
        <v>15</v>
      </c>
      <c r="F16" s="11" t="s">
        <v>14</v>
      </c>
      <c r="G16" s="11" t="s">
        <v>13</v>
      </c>
    </row>
    <row r="17" spans="1:7" ht="15.75" x14ac:dyDescent="0.25">
      <c r="A17" s="131"/>
      <c r="B17" s="148"/>
      <c r="C17" s="124"/>
      <c r="D17" s="124"/>
      <c r="E17" s="130"/>
      <c r="F17" s="10" t="s">
        <v>12</v>
      </c>
      <c r="G17" s="10" t="s">
        <v>12</v>
      </c>
    </row>
    <row r="18" spans="1:7" ht="75" x14ac:dyDescent="0.25">
      <c r="A18" s="31">
        <v>1</v>
      </c>
      <c r="B18" s="15" t="s">
        <v>49</v>
      </c>
      <c r="C18" s="14" t="s">
        <v>50</v>
      </c>
      <c r="D18" s="29" t="s">
        <v>25</v>
      </c>
      <c r="E18" s="29">
        <v>2</v>
      </c>
      <c r="F18" s="29"/>
      <c r="G18" s="32"/>
    </row>
    <row r="19" spans="1:7" ht="37.5" x14ac:dyDescent="0.25">
      <c r="A19" s="31">
        <v>2</v>
      </c>
      <c r="B19" s="15" t="s">
        <v>24</v>
      </c>
      <c r="C19" s="14" t="s">
        <v>51</v>
      </c>
      <c r="D19" s="29" t="s">
        <v>0</v>
      </c>
      <c r="E19" s="29">
        <v>4</v>
      </c>
      <c r="F19" s="29"/>
      <c r="G19" s="32"/>
    </row>
    <row r="20" spans="1:7" ht="37.5" x14ac:dyDescent="0.25">
      <c r="A20" s="31">
        <v>3</v>
      </c>
      <c r="B20" s="15" t="s">
        <v>23</v>
      </c>
      <c r="C20" s="14" t="s">
        <v>22</v>
      </c>
      <c r="D20" s="29" t="s">
        <v>0</v>
      </c>
      <c r="E20" s="29">
        <v>2</v>
      </c>
      <c r="F20" s="29"/>
      <c r="G20" s="32"/>
    </row>
    <row r="21" spans="1:7" ht="21" x14ac:dyDescent="0.25">
      <c r="A21" s="13"/>
      <c r="B21" s="13"/>
      <c r="C21" s="132" t="s">
        <v>65</v>
      </c>
      <c r="D21" s="133"/>
      <c r="E21" s="134" t="s">
        <v>21</v>
      </c>
      <c r="F21" s="12"/>
      <c r="G21" s="65"/>
    </row>
    <row r="22" spans="1:7" ht="46.5" customHeight="1" x14ac:dyDescent="0.25">
      <c r="A22" s="58" t="s">
        <v>20</v>
      </c>
      <c r="B22" s="169" t="s">
        <v>19</v>
      </c>
      <c r="C22" s="170"/>
      <c r="D22" s="170"/>
      <c r="E22" s="170"/>
      <c r="F22" s="170"/>
      <c r="G22" s="171"/>
    </row>
    <row r="23" spans="1:7" ht="18.75" x14ac:dyDescent="0.25">
      <c r="A23" s="159" t="s">
        <v>18</v>
      </c>
      <c r="B23" s="148" t="s">
        <v>37</v>
      </c>
      <c r="C23" s="159" t="s">
        <v>17</v>
      </c>
      <c r="D23" s="159" t="s">
        <v>16</v>
      </c>
      <c r="E23" s="161" t="s">
        <v>15</v>
      </c>
      <c r="F23" s="66" t="s">
        <v>14</v>
      </c>
      <c r="G23" s="66" t="s">
        <v>13</v>
      </c>
    </row>
    <row r="24" spans="1:7" ht="18.75" x14ac:dyDescent="0.25">
      <c r="A24" s="160"/>
      <c r="B24" s="148"/>
      <c r="C24" s="160"/>
      <c r="D24" s="160"/>
      <c r="E24" s="162"/>
      <c r="F24" s="67" t="s">
        <v>12</v>
      </c>
      <c r="G24" s="67" t="s">
        <v>12</v>
      </c>
    </row>
    <row r="25" spans="1:7" ht="93.75" x14ac:dyDescent="0.25">
      <c r="A25" s="42">
        <v>1</v>
      </c>
      <c r="B25" s="45" t="s">
        <v>66</v>
      </c>
      <c r="C25" s="46" t="s">
        <v>67</v>
      </c>
      <c r="D25" s="45" t="s">
        <v>9</v>
      </c>
      <c r="E25" s="45">
        <v>80</v>
      </c>
      <c r="F25" s="45"/>
      <c r="G25" s="52"/>
    </row>
    <row r="26" spans="1:7" ht="187.5" x14ac:dyDescent="0.25">
      <c r="A26" s="42">
        <v>2</v>
      </c>
      <c r="B26" s="45" t="s">
        <v>11</v>
      </c>
      <c r="C26" s="46" t="s">
        <v>68</v>
      </c>
      <c r="D26" s="45" t="s">
        <v>9</v>
      </c>
      <c r="E26" s="45">
        <v>100</v>
      </c>
      <c r="F26" s="29"/>
      <c r="G26" s="52"/>
    </row>
    <row r="27" spans="1:7" ht="75" x14ac:dyDescent="0.25">
      <c r="A27" s="42">
        <v>3</v>
      </c>
      <c r="B27" s="47" t="s">
        <v>10</v>
      </c>
      <c r="C27" s="47" t="s">
        <v>69</v>
      </c>
      <c r="D27" s="47" t="s">
        <v>9</v>
      </c>
      <c r="E27" s="47">
        <v>30</v>
      </c>
      <c r="F27" s="28"/>
      <c r="G27" s="52"/>
    </row>
    <row r="28" spans="1:7" ht="75" x14ac:dyDescent="0.25">
      <c r="A28" s="42">
        <v>4</v>
      </c>
      <c r="B28" s="45" t="s">
        <v>10</v>
      </c>
      <c r="C28" s="45" t="s">
        <v>70</v>
      </c>
      <c r="D28" s="45" t="s">
        <v>9</v>
      </c>
      <c r="E28" s="45">
        <v>30</v>
      </c>
      <c r="F28" s="29"/>
      <c r="G28" s="52"/>
    </row>
    <row r="29" spans="1:7" ht="56.25" x14ac:dyDescent="0.25">
      <c r="A29" s="42">
        <v>5</v>
      </c>
      <c r="B29" s="45" t="s">
        <v>8</v>
      </c>
      <c r="C29" s="48" t="s">
        <v>7</v>
      </c>
      <c r="D29" s="45" t="s">
        <v>0</v>
      </c>
      <c r="E29" s="45">
        <v>4</v>
      </c>
      <c r="F29" s="51"/>
      <c r="G29" s="52"/>
    </row>
    <row r="30" spans="1:7" ht="187.5" x14ac:dyDescent="0.25">
      <c r="A30" s="42">
        <v>6</v>
      </c>
      <c r="B30" s="45" t="s">
        <v>6</v>
      </c>
      <c r="C30" s="48" t="s">
        <v>52</v>
      </c>
      <c r="D30" s="45" t="s">
        <v>0</v>
      </c>
      <c r="E30" s="45">
        <v>3</v>
      </c>
      <c r="F30" s="50"/>
      <c r="G30" s="52"/>
    </row>
    <row r="31" spans="1:7" ht="37.5" x14ac:dyDescent="0.25">
      <c r="A31" s="42">
        <v>7</v>
      </c>
      <c r="B31" s="45" t="s">
        <v>71</v>
      </c>
      <c r="C31" s="45" t="s">
        <v>72</v>
      </c>
      <c r="D31" s="45" t="s">
        <v>0</v>
      </c>
      <c r="E31" s="45">
        <v>4</v>
      </c>
      <c r="F31" s="68"/>
      <c r="G31" s="52"/>
    </row>
    <row r="32" spans="1:7" ht="225" x14ac:dyDescent="0.25">
      <c r="A32" s="42">
        <v>8</v>
      </c>
      <c r="B32" s="45" t="s">
        <v>5</v>
      </c>
      <c r="C32" s="5" t="s">
        <v>146</v>
      </c>
      <c r="D32" s="45" t="s">
        <v>0</v>
      </c>
      <c r="E32" s="69">
        <v>1</v>
      </c>
      <c r="F32" s="50"/>
      <c r="G32" s="52"/>
    </row>
    <row r="33" spans="1:7" ht="37.5" x14ac:dyDescent="0.25">
      <c r="A33" s="42">
        <v>9</v>
      </c>
      <c r="B33" s="45" t="s">
        <v>4</v>
      </c>
      <c r="C33" s="45" t="s">
        <v>3</v>
      </c>
      <c r="D33" s="45" t="s">
        <v>0</v>
      </c>
      <c r="E33" s="69">
        <v>4</v>
      </c>
      <c r="F33" s="50"/>
      <c r="G33" s="52"/>
    </row>
    <row r="34" spans="1:7" ht="150" x14ac:dyDescent="0.25">
      <c r="A34" s="29">
        <v>10</v>
      </c>
      <c r="B34" s="5" t="s">
        <v>2</v>
      </c>
      <c r="C34" s="5" t="s">
        <v>73</v>
      </c>
      <c r="D34" s="29" t="s">
        <v>1</v>
      </c>
      <c r="E34" s="70">
        <v>2</v>
      </c>
      <c r="F34" s="50"/>
      <c r="G34" s="35"/>
    </row>
    <row r="35" spans="1:7" ht="37.5" x14ac:dyDescent="0.25">
      <c r="A35" s="29">
        <v>11</v>
      </c>
      <c r="B35" s="72" t="s">
        <v>74</v>
      </c>
      <c r="C35" s="72" t="s">
        <v>74</v>
      </c>
      <c r="D35" s="29" t="s">
        <v>0</v>
      </c>
      <c r="E35" s="70">
        <v>1</v>
      </c>
      <c r="F35" s="71"/>
      <c r="G35" s="35"/>
    </row>
    <row r="36" spans="1:7" ht="75" x14ac:dyDescent="0.25">
      <c r="A36" s="29">
        <v>12</v>
      </c>
      <c r="B36" s="2" t="s">
        <v>53</v>
      </c>
      <c r="C36" s="1" t="s">
        <v>75</v>
      </c>
      <c r="D36" s="29" t="s">
        <v>0</v>
      </c>
      <c r="E36" s="70">
        <v>1</v>
      </c>
      <c r="F36" s="50"/>
      <c r="G36" s="35"/>
    </row>
    <row r="37" spans="1:7" ht="21.75" thickBot="1" x14ac:dyDescent="0.4">
      <c r="A37" s="175" t="s">
        <v>44</v>
      </c>
      <c r="B37" s="176"/>
      <c r="C37" s="176"/>
      <c r="D37" s="176"/>
      <c r="E37" s="176"/>
      <c r="F37" s="177"/>
      <c r="G37" s="73"/>
    </row>
    <row r="38" spans="1:7" ht="21" thickBot="1" x14ac:dyDescent="0.35">
      <c r="A38" s="156" t="s">
        <v>143</v>
      </c>
      <c r="B38" s="157"/>
      <c r="C38" s="157"/>
      <c r="D38" s="157"/>
      <c r="E38" s="157"/>
      <c r="F38" s="158"/>
      <c r="G38" s="74"/>
    </row>
  </sheetData>
  <mergeCells count="24">
    <mergeCell ref="E16:E17"/>
    <mergeCell ref="A38:F38"/>
    <mergeCell ref="A23:A24"/>
    <mergeCell ref="B23:B24"/>
    <mergeCell ref="C23:C24"/>
    <mergeCell ref="D23:D24"/>
    <mergeCell ref="E23:E24"/>
    <mergeCell ref="A37:F37"/>
    <mergeCell ref="B22:G22"/>
    <mergeCell ref="C21:E21"/>
    <mergeCell ref="A1:G1"/>
    <mergeCell ref="B2:G2"/>
    <mergeCell ref="B3:G3"/>
    <mergeCell ref="B4:G4"/>
    <mergeCell ref="B6:G6"/>
    <mergeCell ref="A7:A8"/>
    <mergeCell ref="B7:B8"/>
    <mergeCell ref="C7:C8"/>
    <mergeCell ref="D7:D8"/>
    <mergeCell ref="E7:E8"/>
    <mergeCell ref="A16:A17"/>
    <mergeCell ref="B16:B17"/>
    <mergeCell ref="C16:C17"/>
    <mergeCell ref="D16:D17"/>
  </mergeCells>
  <conditionalFormatting sqref="C36">
    <cfRule type="duplicateValues" dxfId="14" priority="2"/>
  </conditionalFormatting>
  <conditionalFormatting sqref="C26">
    <cfRule type="duplicateValues" dxfId="13" priority="3"/>
  </conditionalFormatting>
  <conditionalFormatting sqref="C25">
    <cfRule type="duplicateValues" dxfId="12" priority="1"/>
  </conditionalFormatting>
  <pageMargins left="0.7" right="0.7" top="0.75" bottom="0.75" header="0.3" footer="0.3"/>
  <pageSetup scale="51" orientation="portrait" r:id="rId1"/>
  <rowBreaks count="1" manualBreakCount="1">
    <brk id="21" max="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0"/>
  <sheetViews>
    <sheetView view="pageBreakPreview" zoomScale="90" zoomScaleNormal="100" zoomScaleSheetLayoutView="90" workbookViewId="0">
      <selection activeCell="C24" sqref="C24"/>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135</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99"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48</v>
      </c>
      <c r="F9" s="36"/>
      <c r="G9" s="75"/>
    </row>
    <row r="10" spans="1:7" ht="56.25" x14ac:dyDescent="0.25">
      <c r="A10" s="24">
        <v>2</v>
      </c>
      <c r="B10" s="5" t="s">
        <v>34</v>
      </c>
      <c r="C10" s="19" t="s">
        <v>46</v>
      </c>
      <c r="D10" s="25" t="s">
        <v>33</v>
      </c>
      <c r="E10" s="26">
        <v>60</v>
      </c>
      <c r="F10" s="36"/>
      <c r="G10" s="27"/>
    </row>
    <row r="11" spans="1:7" ht="75" x14ac:dyDescent="0.25">
      <c r="A11" s="24">
        <v>3</v>
      </c>
      <c r="B11" s="5" t="s">
        <v>32</v>
      </c>
      <c r="C11" s="4" t="s">
        <v>31</v>
      </c>
      <c r="D11" s="28" t="s">
        <v>28</v>
      </c>
      <c r="E11" s="28">
        <v>300</v>
      </c>
      <c r="F11" s="36"/>
      <c r="G11" s="27"/>
    </row>
    <row r="12" spans="1:7" ht="56.25" x14ac:dyDescent="0.25">
      <c r="A12" s="24">
        <v>4</v>
      </c>
      <c r="B12" s="17" t="s">
        <v>137</v>
      </c>
      <c r="C12" s="34" t="s">
        <v>136</v>
      </c>
      <c r="D12" s="29" t="s">
        <v>0</v>
      </c>
      <c r="E12" s="30">
        <v>3</v>
      </c>
      <c r="F12" s="49"/>
      <c r="G12" s="27"/>
    </row>
    <row r="13" spans="1:7" ht="75" x14ac:dyDescent="0.3">
      <c r="A13" s="24">
        <v>5</v>
      </c>
      <c r="B13" s="17" t="s">
        <v>29</v>
      </c>
      <c r="C13" s="7" t="s">
        <v>48</v>
      </c>
      <c r="D13" s="29" t="s">
        <v>28</v>
      </c>
      <c r="E13" s="30">
        <v>650</v>
      </c>
      <c r="F13" s="36"/>
      <c r="G13" s="27"/>
    </row>
    <row r="14" spans="1:7" ht="93.75" x14ac:dyDescent="0.25">
      <c r="A14" s="24">
        <v>6</v>
      </c>
      <c r="B14" s="76" t="s">
        <v>77</v>
      </c>
      <c r="C14" s="76" t="s">
        <v>78</v>
      </c>
      <c r="D14" s="77" t="s">
        <v>33</v>
      </c>
      <c r="E14" s="30">
        <v>270</v>
      </c>
      <c r="F14" s="59"/>
      <c r="G14" s="75"/>
    </row>
    <row r="15" spans="1:7" ht="37.5" x14ac:dyDescent="0.25">
      <c r="A15" s="24">
        <v>7</v>
      </c>
      <c r="B15" s="78" t="s">
        <v>79</v>
      </c>
      <c r="C15" s="76" t="s">
        <v>80</v>
      </c>
      <c r="D15" s="77" t="s">
        <v>33</v>
      </c>
      <c r="E15" s="79">
        <v>20.350000000000001</v>
      </c>
      <c r="F15" s="59"/>
      <c r="G15" s="75"/>
    </row>
    <row r="16" spans="1:7" ht="21" x14ac:dyDescent="0.35">
      <c r="A16" s="16"/>
      <c r="B16" s="16"/>
      <c r="C16" s="22" t="s">
        <v>45</v>
      </c>
      <c r="D16" s="16"/>
      <c r="E16" s="16"/>
      <c r="F16" s="16"/>
      <c r="G16" s="60"/>
    </row>
    <row r="17" spans="1:7" ht="23.25" x14ac:dyDescent="0.25">
      <c r="A17" s="61" t="s">
        <v>27</v>
      </c>
      <c r="B17" s="62" t="s">
        <v>26</v>
      </c>
      <c r="C17" s="63"/>
      <c r="D17" s="63"/>
      <c r="E17" s="63"/>
      <c r="F17" s="63"/>
      <c r="G17" s="64"/>
    </row>
    <row r="18" spans="1:7" ht="15.75" x14ac:dyDescent="0.25">
      <c r="A18" s="123" t="s">
        <v>18</v>
      </c>
      <c r="B18" s="148" t="s">
        <v>37</v>
      </c>
      <c r="C18" s="123" t="s">
        <v>17</v>
      </c>
      <c r="D18" s="123" t="s">
        <v>16</v>
      </c>
      <c r="E18" s="129" t="s">
        <v>15</v>
      </c>
      <c r="F18" s="11" t="s">
        <v>14</v>
      </c>
      <c r="G18" s="11" t="s">
        <v>13</v>
      </c>
    </row>
    <row r="19" spans="1:7" ht="15.75" x14ac:dyDescent="0.25">
      <c r="A19" s="131"/>
      <c r="B19" s="148"/>
      <c r="C19" s="124"/>
      <c r="D19" s="124"/>
      <c r="E19" s="130"/>
      <c r="F19" s="10" t="s">
        <v>12</v>
      </c>
      <c r="G19" s="10" t="s">
        <v>12</v>
      </c>
    </row>
    <row r="20" spans="1:7" ht="75" x14ac:dyDescent="0.25">
      <c r="A20" s="31">
        <v>1</v>
      </c>
      <c r="B20" s="15" t="s">
        <v>49</v>
      </c>
      <c r="C20" s="14" t="s">
        <v>50</v>
      </c>
      <c r="D20" s="29" t="s">
        <v>25</v>
      </c>
      <c r="E20" s="29">
        <v>2</v>
      </c>
      <c r="F20" s="29"/>
      <c r="G20" s="32"/>
    </row>
    <row r="21" spans="1:7" ht="37.5" x14ac:dyDescent="0.25">
      <c r="A21" s="31">
        <v>2</v>
      </c>
      <c r="B21" s="15" t="s">
        <v>24</v>
      </c>
      <c r="C21" s="14" t="s">
        <v>51</v>
      </c>
      <c r="D21" s="29" t="s">
        <v>0</v>
      </c>
      <c r="E21" s="29">
        <v>4</v>
      </c>
      <c r="F21" s="29"/>
      <c r="G21" s="32"/>
    </row>
    <row r="22" spans="1:7" ht="37.5" x14ac:dyDescent="0.25">
      <c r="A22" s="31">
        <v>3</v>
      </c>
      <c r="B22" s="15" t="s">
        <v>23</v>
      </c>
      <c r="C22" s="14" t="s">
        <v>22</v>
      </c>
      <c r="D22" s="29" t="s">
        <v>0</v>
      </c>
      <c r="E22" s="29">
        <v>2</v>
      </c>
      <c r="F22" s="29"/>
      <c r="G22" s="32"/>
    </row>
    <row r="23" spans="1:7" ht="21" x14ac:dyDescent="0.25">
      <c r="A23" s="13"/>
      <c r="B23" s="13"/>
      <c r="C23" s="132" t="s">
        <v>65</v>
      </c>
      <c r="D23" s="133"/>
      <c r="E23" s="134" t="s">
        <v>21</v>
      </c>
      <c r="F23" s="12"/>
      <c r="G23" s="65"/>
    </row>
    <row r="24" spans="1:7" ht="46.5" x14ac:dyDescent="0.25">
      <c r="A24" s="58" t="s">
        <v>20</v>
      </c>
      <c r="B24" s="62" t="s">
        <v>19</v>
      </c>
      <c r="C24" s="63"/>
      <c r="D24" s="63"/>
      <c r="E24" s="63"/>
      <c r="F24" s="63"/>
      <c r="G24" s="64"/>
    </row>
    <row r="25" spans="1:7" ht="18.75" x14ac:dyDescent="0.25">
      <c r="A25" s="159" t="s">
        <v>18</v>
      </c>
      <c r="B25" s="148" t="s">
        <v>37</v>
      </c>
      <c r="C25" s="159" t="s">
        <v>17</v>
      </c>
      <c r="D25" s="159" t="s">
        <v>16</v>
      </c>
      <c r="E25" s="161" t="s">
        <v>15</v>
      </c>
      <c r="F25" s="66" t="s">
        <v>14</v>
      </c>
      <c r="G25" s="66" t="s">
        <v>13</v>
      </c>
    </row>
    <row r="26" spans="1:7" ht="18.75" x14ac:dyDescent="0.25">
      <c r="A26" s="160"/>
      <c r="B26" s="148"/>
      <c r="C26" s="160"/>
      <c r="D26" s="160"/>
      <c r="E26" s="162"/>
      <c r="F26" s="67" t="s">
        <v>12</v>
      </c>
      <c r="G26" s="67" t="s">
        <v>12</v>
      </c>
    </row>
    <row r="27" spans="1:7" ht="93.75" x14ac:dyDescent="0.25">
      <c r="A27" s="42">
        <v>1</v>
      </c>
      <c r="B27" s="45" t="s">
        <v>66</v>
      </c>
      <c r="C27" s="46" t="s">
        <v>67</v>
      </c>
      <c r="D27" s="45" t="s">
        <v>9</v>
      </c>
      <c r="E27" s="45">
        <v>150</v>
      </c>
      <c r="F27" s="45"/>
      <c r="G27" s="52"/>
    </row>
    <row r="28" spans="1:7" ht="187.5" x14ac:dyDescent="0.25">
      <c r="A28" s="42">
        <v>2</v>
      </c>
      <c r="B28" s="45" t="s">
        <v>11</v>
      </c>
      <c r="C28" s="46" t="s">
        <v>68</v>
      </c>
      <c r="D28" s="45" t="s">
        <v>9</v>
      </c>
      <c r="E28" s="45">
        <v>100</v>
      </c>
      <c r="F28" s="29"/>
      <c r="G28" s="52"/>
    </row>
    <row r="29" spans="1:7" ht="75" x14ac:dyDescent="0.25">
      <c r="A29" s="42">
        <v>3</v>
      </c>
      <c r="B29" s="47" t="s">
        <v>10</v>
      </c>
      <c r="C29" s="47" t="s">
        <v>69</v>
      </c>
      <c r="D29" s="47" t="s">
        <v>9</v>
      </c>
      <c r="E29" s="47">
        <v>30</v>
      </c>
      <c r="F29" s="28"/>
      <c r="G29" s="52"/>
    </row>
    <row r="30" spans="1:7" ht="75" x14ac:dyDescent="0.25">
      <c r="A30" s="42">
        <v>4</v>
      </c>
      <c r="B30" s="45" t="s">
        <v>10</v>
      </c>
      <c r="C30" s="45" t="s">
        <v>70</v>
      </c>
      <c r="D30" s="45" t="s">
        <v>9</v>
      </c>
      <c r="E30" s="45">
        <v>30</v>
      </c>
      <c r="F30" s="29"/>
      <c r="G30" s="52"/>
    </row>
    <row r="31" spans="1:7" ht="56.25" x14ac:dyDescent="0.25">
      <c r="A31" s="42">
        <v>5</v>
      </c>
      <c r="B31" s="45" t="s">
        <v>8</v>
      </c>
      <c r="C31" s="48" t="s">
        <v>7</v>
      </c>
      <c r="D31" s="45" t="s">
        <v>0</v>
      </c>
      <c r="E31" s="45">
        <v>3</v>
      </c>
      <c r="F31" s="51"/>
      <c r="G31" s="52"/>
    </row>
    <row r="32" spans="1:7" ht="187.5" x14ac:dyDescent="0.25">
      <c r="A32" s="42">
        <v>6</v>
      </c>
      <c r="B32" s="45" t="s">
        <v>6</v>
      </c>
      <c r="C32" s="48" t="s">
        <v>52</v>
      </c>
      <c r="D32" s="45" t="s">
        <v>0</v>
      </c>
      <c r="E32" s="45">
        <v>3</v>
      </c>
      <c r="F32" s="50"/>
      <c r="G32" s="52"/>
    </row>
    <row r="33" spans="1:7" ht="37.5" x14ac:dyDescent="0.25">
      <c r="A33" s="42">
        <v>7</v>
      </c>
      <c r="B33" s="45" t="s">
        <v>71</v>
      </c>
      <c r="C33" s="45" t="s">
        <v>72</v>
      </c>
      <c r="D33" s="45" t="s">
        <v>0</v>
      </c>
      <c r="E33" s="45">
        <v>3</v>
      </c>
      <c r="F33" s="68"/>
      <c r="G33" s="52"/>
    </row>
    <row r="34" spans="1:7" ht="225" x14ac:dyDescent="0.25">
      <c r="A34" s="42">
        <v>8</v>
      </c>
      <c r="B34" s="45" t="s">
        <v>5</v>
      </c>
      <c r="C34" s="5" t="s">
        <v>146</v>
      </c>
      <c r="D34" s="45" t="s">
        <v>0</v>
      </c>
      <c r="E34" s="69">
        <v>1</v>
      </c>
      <c r="F34" s="50"/>
      <c r="G34" s="52"/>
    </row>
    <row r="35" spans="1:7" ht="37.5" x14ac:dyDescent="0.25">
      <c r="A35" s="42">
        <v>9</v>
      </c>
      <c r="B35" s="45" t="s">
        <v>4</v>
      </c>
      <c r="C35" s="45" t="s">
        <v>3</v>
      </c>
      <c r="D35" s="45" t="s">
        <v>0</v>
      </c>
      <c r="E35" s="69">
        <v>3</v>
      </c>
      <c r="F35" s="50"/>
      <c r="G35" s="52"/>
    </row>
    <row r="36" spans="1:7" ht="150" x14ac:dyDescent="0.25">
      <c r="A36" s="29">
        <v>10</v>
      </c>
      <c r="B36" s="5" t="s">
        <v>2</v>
      </c>
      <c r="C36" s="5" t="s">
        <v>73</v>
      </c>
      <c r="D36" s="29" t="s">
        <v>1</v>
      </c>
      <c r="E36" s="70">
        <v>2</v>
      </c>
      <c r="F36" s="50"/>
      <c r="G36" s="35"/>
    </row>
    <row r="37" spans="1:7" ht="37.5" x14ac:dyDescent="0.25">
      <c r="A37" s="29">
        <v>11</v>
      </c>
      <c r="B37" s="72" t="s">
        <v>74</v>
      </c>
      <c r="C37" s="72" t="s">
        <v>74</v>
      </c>
      <c r="D37" s="29" t="s">
        <v>0</v>
      </c>
      <c r="E37" s="70">
        <v>1</v>
      </c>
      <c r="F37" s="71"/>
      <c r="G37" s="35"/>
    </row>
    <row r="38" spans="1:7" ht="75" x14ac:dyDescent="0.25">
      <c r="A38" s="29">
        <v>12</v>
      </c>
      <c r="B38" s="2" t="s">
        <v>53</v>
      </c>
      <c r="C38" s="1" t="s">
        <v>75</v>
      </c>
      <c r="D38" s="29" t="s">
        <v>0</v>
      </c>
      <c r="E38" s="70">
        <v>1</v>
      </c>
      <c r="F38" s="50"/>
      <c r="G38" s="35"/>
    </row>
    <row r="39" spans="1:7" ht="21.75" thickBot="1" x14ac:dyDescent="0.4">
      <c r="A39" s="175" t="s">
        <v>44</v>
      </c>
      <c r="B39" s="176"/>
      <c r="C39" s="176"/>
      <c r="D39" s="176"/>
      <c r="E39" s="176"/>
      <c r="F39" s="177"/>
      <c r="G39" s="73"/>
    </row>
    <row r="40" spans="1:7" ht="21" thickBot="1" x14ac:dyDescent="0.35">
      <c r="A40" s="156" t="s">
        <v>143</v>
      </c>
      <c r="B40" s="157"/>
      <c r="C40" s="157"/>
      <c r="D40" s="157"/>
      <c r="E40" s="157"/>
      <c r="F40" s="158"/>
      <c r="G40" s="74"/>
    </row>
  </sheetData>
  <mergeCells count="23">
    <mergeCell ref="A40:F40"/>
    <mergeCell ref="A25:A26"/>
    <mergeCell ref="B25:B26"/>
    <mergeCell ref="C25:C26"/>
    <mergeCell ref="D25:D26"/>
    <mergeCell ref="E25:E26"/>
    <mergeCell ref="A39:F39"/>
    <mergeCell ref="C23:E23"/>
    <mergeCell ref="A1:G1"/>
    <mergeCell ref="B2:G2"/>
    <mergeCell ref="B3:G3"/>
    <mergeCell ref="B4:G4"/>
    <mergeCell ref="B6:G6"/>
    <mergeCell ref="A7:A8"/>
    <mergeCell ref="B7:B8"/>
    <mergeCell ref="C7:C8"/>
    <mergeCell ref="D7:D8"/>
    <mergeCell ref="E7:E8"/>
    <mergeCell ref="A18:A19"/>
    <mergeCell ref="B18:B19"/>
    <mergeCell ref="C18:C19"/>
    <mergeCell ref="D18:D19"/>
    <mergeCell ref="E18:E19"/>
  </mergeCells>
  <conditionalFormatting sqref="C38">
    <cfRule type="duplicateValues" dxfId="11" priority="2"/>
  </conditionalFormatting>
  <conditionalFormatting sqref="C28">
    <cfRule type="duplicateValues" dxfId="10" priority="3"/>
  </conditionalFormatting>
  <conditionalFormatting sqref="C27">
    <cfRule type="duplicateValues" dxfId="9" priority="1"/>
  </conditionalFormatting>
  <pageMargins left="0.7" right="0.7" top="0.75" bottom="0.75" header="0.3" footer="0.3"/>
  <pageSetup scale="51" orientation="portrait" r:id="rId1"/>
  <rowBreaks count="1" manualBreakCount="1">
    <brk id="23" max="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8"/>
  <sheetViews>
    <sheetView view="pageBreakPreview" zoomScale="90" zoomScaleNormal="100" zoomScaleSheetLayoutView="90" workbookViewId="0">
      <selection activeCell="C27" sqref="C27"/>
    </sheetView>
  </sheetViews>
  <sheetFormatPr defaultRowHeight="15" x14ac:dyDescent="0.25"/>
  <cols>
    <col min="1" max="1" width="26.42578125" customWidth="1"/>
    <col min="2" max="2" width="27.7109375" customWidth="1"/>
    <col min="3" max="3" width="50.28515625" customWidth="1"/>
    <col min="5" max="5" width="12.28515625" customWidth="1"/>
    <col min="6" max="6" width="12.7109375" bestFit="1" customWidth="1"/>
    <col min="7" max="7" width="19.5703125" customWidth="1"/>
  </cols>
  <sheetData>
    <row r="1" spans="1:7" ht="71.25" customHeight="1" thickBot="1" x14ac:dyDescent="0.3">
      <c r="A1" s="136"/>
      <c r="B1" s="137"/>
      <c r="C1" s="137"/>
      <c r="D1" s="137"/>
      <c r="E1" s="137"/>
      <c r="F1" s="137"/>
      <c r="G1" s="138"/>
    </row>
    <row r="2" spans="1:7" s="38" customFormat="1" ht="19.5" thickBot="1" x14ac:dyDescent="0.35">
      <c r="A2" s="56" t="s">
        <v>43</v>
      </c>
      <c r="B2" s="166" t="s">
        <v>41</v>
      </c>
      <c r="C2" s="167"/>
      <c r="D2" s="167"/>
      <c r="E2" s="167"/>
      <c r="F2" s="167"/>
      <c r="G2" s="168"/>
    </row>
    <row r="3" spans="1:7" s="44" customFormat="1" ht="19.5" thickBot="1" x14ac:dyDescent="0.35">
      <c r="A3" s="57" t="s">
        <v>40</v>
      </c>
      <c r="B3" s="166" t="s">
        <v>42</v>
      </c>
      <c r="C3" s="167"/>
      <c r="D3" s="167"/>
      <c r="E3" s="167"/>
      <c r="F3" s="167"/>
      <c r="G3" s="168"/>
    </row>
    <row r="4" spans="1:7" s="38" customFormat="1" ht="19.5" thickBot="1" x14ac:dyDescent="0.35">
      <c r="A4" s="57" t="s">
        <v>128</v>
      </c>
      <c r="B4" s="166" t="s">
        <v>139</v>
      </c>
      <c r="C4" s="167"/>
      <c r="D4" s="167"/>
      <c r="E4" s="167"/>
      <c r="F4" s="167"/>
      <c r="G4" s="168"/>
    </row>
    <row r="6" spans="1:7" ht="23.25" x14ac:dyDescent="0.25">
      <c r="A6" s="58" t="s">
        <v>39</v>
      </c>
      <c r="B6" s="169" t="s">
        <v>127</v>
      </c>
      <c r="C6" s="170"/>
      <c r="D6" s="170"/>
      <c r="E6" s="170"/>
      <c r="F6" s="170"/>
      <c r="G6" s="171"/>
    </row>
    <row r="7" spans="1:7" ht="15.75" x14ac:dyDescent="0.25">
      <c r="A7" s="123" t="s">
        <v>18</v>
      </c>
      <c r="B7" s="148" t="s">
        <v>37</v>
      </c>
      <c r="C7" s="123" t="s">
        <v>36</v>
      </c>
      <c r="D7" s="123" t="s">
        <v>16</v>
      </c>
      <c r="E7" s="123" t="s">
        <v>15</v>
      </c>
      <c r="F7" s="100" t="s">
        <v>14</v>
      </c>
      <c r="G7" s="11" t="s">
        <v>13</v>
      </c>
    </row>
    <row r="8" spans="1:7" ht="15.75" x14ac:dyDescent="0.25">
      <c r="A8" s="131"/>
      <c r="B8" s="148"/>
      <c r="C8" s="124"/>
      <c r="D8" s="124"/>
      <c r="E8" s="149"/>
      <c r="F8" s="20" t="s">
        <v>12</v>
      </c>
      <c r="G8" s="10" t="s">
        <v>12</v>
      </c>
    </row>
    <row r="9" spans="1:7" ht="37.5" x14ac:dyDescent="0.25">
      <c r="A9" s="24">
        <v>1</v>
      </c>
      <c r="B9" s="17" t="s">
        <v>35</v>
      </c>
      <c r="C9" s="4" t="s">
        <v>76</v>
      </c>
      <c r="D9" s="25" t="s">
        <v>33</v>
      </c>
      <c r="E9" s="26">
        <v>40</v>
      </c>
      <c r="F9" s="36"/>
      <c r="G9" s="75"/>
    </row>
    <row r="10" spans="1:7" ht="56.25" x14ac:dyDescent="0.25">
      <c r="A10" s="24">
        <v>2</v>
      </c>
      <c r="B10" s="5" t="s">
        <v>34</v>
      </c>
      <c r="C10" s="19" t="s">
        <v>46</v>
      </c>
      <c r="D10" s="25" t="s">
        <v>33</v>
      </c>
      <c r="E10" s="26">
        <v>48</v>
      </c>
      <c r="F10" s="36"/>
      <c r="G10" s="27"/>
    </row>
    <row r="11" spans="1:7" ht="75" x14ac:dyDescent="0.25">
      <c r="A11" s="24">
        <v>3</v>
      </c>
      <c r="B11" s="5" t="s">
        <v>32</v>
      </c>
      <c r="C11" s="4" t="s">
        <v>31</v>
      </c>
      <c r="D11" s="28" t="s">
        <v>28</v>
      </c>
      <c r="E11" s="28">
        <v>100</v>
      </c>
      <c r="F11" s="36"/>
      <c r="G11" s="27"/>
    </row>
    <row r="12" spans="1:7" ht="56.25" x14ac:dyDescent="0.25">
      <c r="A12" s="24">
        <v>4</v>
      </c>
      <c r="B12" s="17" t="s">
        <v>137</v>
      </c>
      <c r="C12" s="34" t="s">
        <v>136</v>
      </c>
      <c r="D12" s="29" t="s">
        <v>0</v>
      </c>
      <c r="E12" s="30">
        <v>3</v>
      </c>
      <c r="F12" s="49"/>
      <c r="G12" s="27"/>
    </row>
    <row r="13" spans="1:7" ht="75" x14ac:dyDescent="0.3">
      <c r="A13" s="24">
        <v>5</v>
      </c>
      <c r="B13" s="17" t="s">
        <v>29</v>
      </c>
      <c r="C13" s="7" t="s">
        <v>48</v>
      </c>
      <c r="D13" s="29" t="s">
        <v>28</v>
      </c>
      <c r="E13" s="30">
        <v>300</v>
      </c>
      <c r="F13" s="36"/>
      <c r="G13" s="27"/>
    </row>
    <row r="14" spans="1:7" ht="93.75" x14ac:dyDescent="0.25">
      <c r="A14" s="24">
        <v>5</v>
      </c>
      <c r="B14" s="76" t="s">
        <v>77</v>
      </c>
      <c r="C14" s="76" t="s">
        <v>78</v>
      </c>
      <c r="D14" s="77" t="s">
        <v>33</v>
      </c>
      <c r="E14" s="30">
        <v>270</v>
      </c>
      <c r="F14" s="59"/>
      <c r="G14" s="75"/>
    </row>
    <row r="15" spans="1:7" ht="37.5" x14ac:dyDescent="0.25">
      <c r="A15" s="24">
        <v>6</v>
      </c>
      <c r="B15" s="78" t="s">
        <v>79</v>
      </c>
      <c r="C15" s="76" t="s">
        <v>80</v>
      </c>
      <c r="D15" s="77" t="s">
        <v>33</v>
      </c>
      <c r="E15" s="79">
        <v>20.350000000000001</v>
      </c>
      <c r="F15" s="59"/>
      <c r="G15" s="75"/>
    </row>
    <row r="16" spans="1:7" ht="21" x14ac:dyDescent="0.35">
      <c r="A16" s="16"/>
      <c r="B16" s="16"/>
      <c r="C16" s="22" t="s">
        <v>45</v>
      </c>
      <c r="D16" s="16"/>
      <c r="E16" s="16"/>
      <c r="F16" s="16"/>
      <c r="G16" s="60"/>
    </row>
    <row r="17" spans="1:7" ht="23.25" x14ac:dyDescent="0.25">
      <c r="A17" s="61" t="s">
        <v>27</v>
      </c>
      <c r="B17" s="62" t="s">
        <v>26</v>
      </c>
      <c r="C17" s="63"/>
      <c r="D17" s="63"/>
      <c r="E17" s="63"/>
      <c r="F17" s="63"/>
      <c r="G17" s="64"/>
    </row>
    <row r="18" spans="1:7" ht="15.75" x14ac:dyDescent="0.25">
      <c r="A18" s="123" t="s">
        <v>18</v>
      </c>
      <c r="B18" s="148" t="s">
        <v>37</v>
      </c>
      <c r="C18" s="123" t="s">
        <v>17</v>
      </c>
      <c r="D18" s="123" t="s">
        <v>16</v>
      </c>
      <c r="E18" s="129" t="s">
        <v>15</v>
      </c>
      <c r="F18" s="11" t="s">
        <v>14</v>
      </c>
      <c r="G18" s="11" t="s">
        <v>13</v>
      </c>
    </row>
    <row r="19" spans="1:7" ht="15.75" x14ac:dyDescent="0.25">
      <c r="A19" s="131"/>
      <c r="B19" s="148"/>
      <c r="C19" s="124"/>
      <c r="D19" s="124"/>
      <c r="E19" s="130"/>
      <c r="F19" s="10" t="s">
        <v>12</v>
      </c>
      <c r="G19" s="10" t="s">
        <v>12</v>
      </c>
    </row>
    <row r="20" spans="1:7" ht="75" x14ac:dyDescent="0.25">
      <c r="A20" s="31">
        <v>1</v>
      </c>
      <c r="B20" s="15" t="s">
        <v>49</v>
      </c>
      <c r="C20" s="14" t="s">
        <v>50</v>
      </c>
      <c r="D20" s="29" t="s">
        <v>25</v>
      </c>
      <c r="E20" s="29">
        <v>2</v>
      </c>
      <c r="F20" s="29"/>
      <c r="G20" s="32"/>
    </row>
    <row r="21" spans="1:7" ht="37.5" x14ac:dyDescent="0.25">
      <c r="A21" s="31">
        <v>2</v>
      </c>
      <c r="B21" s="15" t="s">
        <v>24</v>
      </c>
      <c r="C21" s="14" t="s">
        <v>51</v>
      </c>
      <c r="D21" s="29" t="s">
        <v>0</v>
      </c>
      <c r="E21" s="29">
        <v>2</v>
      </c>
      <c r="F21" s="29"/>
      <c r="G21" s="32"/>
    </row>
    <row r="22" spans="1:7" ht="37.5" x14ac:dyDescent="0.25">
      <c r="A22" s="31">
        <v>3</v>
      </c>
      <c r="B22" s="15" t="s">
        <v>23</v>
      </c>
      <c r="C22" s="14" t="s">
        <v>22</v>
      </c>
      <c r="D22" s="29" t="s">
        <v>0</v>
      </c>
      <c r="E22" s="29">
        <v>2</v>
      </c>
      <c r="F22" s="29"/>
      <c r="G22" s="32"/>
    </row>
    <row r="23" spans="1:7" ht="21" x14ac:dyDescent="0.25">
      <c r="A23" s="13"/>
      <c r="B23" s="13"/>
      <c r="C23" s="132" t="s">
        <v>65</v>
      </c>
      <c r="D23" s="133"/>
      <c r="E23" s="134" t="s">
        <v>21</v>
      </c>
      <c r="F23" s="12"/>
      <c r="G23" s="65"/>
    </row>
    <row r="24" spans="1:7" ht="46.5" customHeight="1" x14ac:dyDescent="0.25">
      <c r="A24" s="58" t="s">
        <v>20</v>
      </c>
      <c r="B24" s="169" t="s">
        <v>19</v>
      </c>
      <c r="C24" s="170"/>
      <c r="D24" s="170"/>
      <c r="E24" s="170"/>
      <c r="F24" s="170"/>
      <c r="G24" s="171"/>
    </row>
    <row r="25" spans="1:7" ht="18.75" x14ac:dyDescent="0.25">
      <c r="A25" s="159" t="s">
        <v>18</v>
      </c>
      <c r="B25" s="148" t="s">
        <v>37</v>
      </c>
      <c r="C25" s="159" t="s">
        <v>17</v>
      </c>
      <c r="D25" s="159" t="s">
        <v>16</v>
      </c>
      <c r="E25" s="161" t="s">
        <v>15</v>
      </c>
      <c r="F25" s="66" t="s">
        <v>14</v>
      </c>
      <c r="G25" s="66" t="s">
        <v>13</v>
      </c>
    </row>
    <row r="26" spans="1:7" ht="18.75" x14ac:dyDescent="0.25">
      <c r="A26" s="160"/>
      <c r="B26" s="148"/>
      <c r="C26" s="160"/>
      <c r="D26" s="160"/>
      <c r="E26" s="162"/>
      <c r="F26" s="67" t="s">
        <v>12</v>
      </c>
      <c r="G26" s="67" t="s">
        <v>12</v>
      </c>
    </row>
    <row r="27" spans="1:7" ht="93.75" x14ac:dyDescent="0.25">
      <c r="A27" s="42">
        <v>1</v>
      </c>
      <c r="B27" s="45" t="s">
        <v>66</v>
      </c>
      <c r="C27" s="46" t="s">
        <v>67</v>
      </c>
      <c r="D27" s="45" t="s">
        <v>9</v>
      </c>
      <c r="E27" s="45">
        <v>200</v>
      </c>
      <c r="F27" s="45"/>
      <c r="G27" s="52"/>
    </row>
    <row r="28" spans="1:7" ht="187.5" x14ac:dyDescent="0.25">
      <c r="A28" s="42">
        <v>2</v>
      </c>
      <c r="B28" s="45" t="s">
        <v>11</v>
      </c>
      <c r="C28" s="46" t="s">
        <v>68</v>
      </c>
      <c r="D28" s="45" t="s">
        <v>9</v>
      </c>
      <c r="E28" s="45">
        <v>100</v>
      </c>
      <c r="F28" s="29"/>
      <c r="G28" s="52"/>
    </row>
    <row r="29" spans="1:7" ht="75" x14ac:dyDescent="0.25">
      <c r="A29" s="42">
        <v>3</v>
      </c>
      <c r="B29" s="47" t="s">
        <v>10</v>
      </c>
      <c r="C29" s="47" t="s">
        <v>69</v>
      </c>
      <c r="D29" s="47" t="s">
        <v>9</v>
      </c>
      <c r="E29" s="47">
        <v>40</v>
      </c>
      <c r="F29" s="28"/>
      <c r="G29" s="52"/>
    </row>
    <row r="30" spans="1:7" ht="75" x14ac:dyDescent="0.25">
      <c r="A30" s="42">
        <v>4</v>
      </c>
      <c r="B30" s="45" t="s">
        <v>10</v>
      </c>
      <c r="C30" s="45" t="s">
        <v>70</v>
      </c>
      <c r="D30" s="45" t="s">
        <v>9</v>
      </c>
      <c r="E30" s="45">
        <v>35</v>
      </c>
      <c r="F30" s="29"/>
      <c r="G30" s="52"/>
    </row>
    <row r="31" spans="1:7" ht="56.25" x14ac:dyDescent="0.25">
      <c r="A31" s="42">
        <v>5</v>
      </c>
      <c r="B31" s="45" t="s">
        <v>8</v>
      </c>
      <c r="C31" s="48" t="s">
        <v>7</v>
      </c>
      <c r="D31" s="45" t="s">
        <v>0</v>
      </c>
      <c r="E31" s="45">
        <v>2</v>
      </c>
      <c r="F31" s="51"/>
      <c r="G31" s="52"/>
    </row>
    <row r="32" spans="1:7" ht="225" x14ac:dyDescent="0.25">
      <c r="A32" s="42">
        <v>6</v>
      </c>
      <c r="B32" s="45" t="s">
        <v>5</v>
      </c>
      <c r="C32" s="5" t="s">
        <v>146</v>
      </c>
      <c r="D32" s="45" t="s">
        <v>0</v>
      </c>
      <c r="E32" s="69">
        <v>1</v>
      </c>
      <c r="F32" s="50"/>
      <c r="G32" s="52"/>
    </row>
    <row r="33" spans="1:7" ht="37.5" x14ac:dyDescent="0.25">
      <c r="A33" s="42">
        <v>7</v>
      </c>
      <c r="B33" s="45" t="s">
        <v>4</v>
      </c>
      <c r="C33" s="45" t="s">
        <v>3</v>
      </c>
      <c r="D33" s="45" t="s">
        <v>0</v>
      </c>
      <c r="E33" s="69">
        <v>2</v>
      </c>
      <c r="F33" s="50"/>
      <c r="G33" s="52"/>
    </row>
    <row r="34" spans="1:7" ht="150" x14ac:dyDescent="0.25">
      <c r="A34" s="29">
        <v>8</v>
      </c>
      <c r="B34" s="5" t="s">
        <v>2</v>
      </c>
      <c r="C34" s="5" t="s">
        <v>73</v>
      </c>
      <c r="D34" s="29" t="s">
        <v>1</v>
      </c>
      <c r="E34" s="70">
        <v>2</v>
      </c>
      <c r="F34" s="50"/>
      <c r="G34" s="35"/>
    </row>
    <row r="35" spans="1:7" ht="37.5" x14ac:dyDescent="0.25">
      <c r="A35" s="29">
        <v>9</v>
      </c>
      <c r="B35" s="72" t="s">
        <v>74</v>
      </c>
      <c r="C35" s="72" t="s">
        <v>74</v>
      </c>
      <c r="D35" s="29" t="s">
        <v>0</v>
      </c>
      <c r="E35" s="70">
        <v>1</v>
      </c>
      <c r="F35" s="71"/>
      <c r="G35" s="35"/>
    </row>
    <row r="36" spans="1:7" ht="75" x14ac:dyDescent="0.25">
      <c r="A36" s="29">
        <v>10</v>
      </c>
      <c r="B36" s="2" t="s">
        <v>53</v>
      </c>
      <c r="C36" s="1" t="s">
        <v>75</v>
      </c>
      <c r="D36" s="29" t="s">
        <v>0</v>
      </c>
      <c r="E36" s="70">
        <v>1</v>
      </c>
      <c r="F36" s="50"/>
      <c r="G36" s="35"/>
    </row>
    <row r="37" spans="1:7" ht="21.75" thickBot="1" x14ac:dyDescent="0.4">
      <c r="A37" s="175" t="s">
        <v>44</v>
      </c>
      <c r="B37" s="176"/>
      <c r="C37" s="176"/>
      <c r="D37" s="176"/>
      <c r="E37" s="176"/>
      <c r="F37" s="177"/>
      <c r="G37" s="73"/>
    </row>
    <row r="38" spans="1:7" ht="21" thickBot="1" x14ac:dyDescent="0.35">
      <c r="A38" s="156" t="s">
        <v>143</v>
      </c>
      <c r="B38" s="157"/>
      <c r="C38" s="157"/>
      <c r="D38" s="157"/>
      <c r="E38" s="157"/>
      <c r="F38" s="158"/>
      <c r="G38" s="74"/>
    </row>
  </sheetData>
  <mergeCells count="24">
    <mergeCell ref="E18:E19"/>
    <mergeCell ref="A38:F38"/>
    <mergeCell ref="A25:A26"/>
    <mergeCell ref="B25:B26"/>
    <mergeCell ref="C25:C26"/>
    <mergeCell ref="D25:D26"/>
    <mergeCell ref="E25:E26"/>
    <mergeCell ref="A37:F37"/>
    <mergeCell ref="B24:G24"/>
    <mergeCell ref="C23:E23"/>
    <mergeCell ref="A1:G1"/>
    <mergeCell ref="B2:G2"/>
    <mergeCell ref="B3:G3"/>
    <mergeCell ref="B4:G4"/>
    <mergeCell ref="B6:G6"/>
    <mergeCell ref="A7:A8"/>
    <mergeCell ref="B7:B8"/>
    <mergeCell ref="C7:C8"/>
    <mergeCell ref="D7:D8"/>
    <mergeCell ref="E7:E8"/>
    <mergeCell ref="A18:A19"/>
    <mergeCell ref="B18:B19"/>
    <mergeCell ref="C18:C19"/>
    <mergeCell ref="D18:D19"/>
  </mergeCells>
  <conditionalFormatting sqref="C36">
    <cfRule type="duplicateValues" dxfId="8" priority="2"/>
  </conditionalFormatting>
  <conditionalFormatting sqref="C28">
    <cfRule type="duplicateValues" dxfId="7" priority="3"/>
  </conditionalFormatting>
  <conditionalFormatting sqref="C27">
    <cfRule type="duplicateValues" dxfId="6" priority="1"/>
  </conditionalFormatting>
  <pageMargins left="0.7" right="0.7" top="0.75" bottom="0.75" header="0.3" footer="0.3"/>
  <pageSetup scale="55" orientation="portrait" r:id="rId1"/>
  <rowBreaks count="1" manualBreakCount="1">
    <brk id="2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Specifications</vt:lpstr>
      <vt:lpstr>Cumulatve Quantites</vt:lpstr>
      <vt:lpstr>GGMS Bashir Abad Quetta</vt:lpstr>
      <vt:lpstr>GGMS Atozai Kuchlakh Quetta </vt:lpstr>
      <vt:lpstr>GGHS Katir Kuchlakh Quetta</vt:lpstr>
      <vt:lpstr>GGMS Mehngle Abad khanzi Pishin</vt:lpstr>
      <vt:lpstr>GGMS Khushab khanozai Pishin</vt:lpstr>
      <vt:lpstr>GGMS Rahim Abad Khanozai Pishin</vt:lpstr>
      <vt:lpstr>GGHS Muslim Bagh KSF</vt:lpstr>
      <vt:lpstr>GGPS Landi Shah KSF</vt:lpstr>
      <vt:lpstr>GGPS Barar Samkhail KSF</vt:lpstr>
      <vt:lpstr>'Cumulatve Quantites'!Print_Area</vt:lpstr>
      <vt:lpstr>'GGHS Katir Kuchlakh Quetta'!Print_Area</vt:lpstr>
      <vt:lpstr>'GGHS Muslim Bagh KSF'!Print_Area</vt:lpstr>
      <vt:lpstr>'GGMS Atozai Kuchlakh Quetta '!Print_Area</vt:lpstr>
      <vt:lpstr>'GGMS Bashir Abad Quetta'!Print_Area</vt:lpstr>
      <vt:lpstr>'GGMS Khushab khanozai Pishin'!Print_Area</vt:lpstr>
      <vt:lpstr>'GGMS Mehngle Abad khanzi Pishin'!Print_Area</vt:lpstr>
      <vt:lpstr>'GGMS Rahim Abad Khanozai Pishin'!Print_Area</vt:lpstr>
      <vt:lpstr>'GGPS Barar Samkhail KSF'!Print_Area</vt:lpstr>
      <vt:lpstr>'GGPS Landi Shah KSF'!Print_Area</vt:lpstr>
      <vt:lpstr>Specifications!Print_Area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cosmic</dc:creator>
  <cp:lastModifiedBy>Mohammad Zahir</cp:lastModifiedBy>
  <cp:lastPrinted>2023-05-08T12:09:03Z</cp:lastPrinted>
  <dcterms:created xsi:type="dcterms:W3CDTF">2022-02-12T08:14:59Z</dcterms:created>
  <dcterms:modified xsi:type="dcterms:W3CDTF">2023-05-09T07:00:34Z</dcterms:modified>
</cp:coreProperties>
</file>